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
    </mc:Choice>
  </mc:AlternateContent>
  <xr:revisionPtr revIDLastSave="0" documentId="13_ncr:1_{770B4584-F482-43B2-9828-EC06B902E105}" xr6:coauthVersionLast="47" xr6:coauthVersionMax="47" xr10:uidLastSave="{00000000-0000-0000-0000-000000000000}"/>
  <bookViews>
    <workbookView xWindow="-108" yWindow="-108" windowWidth="23256" windowHeight="12456" xr2:uid="{00000000-000D-0000-FFFF-FFFF00000000}"/>
  </bookViews>
  <sheets>
    <sheet name="FORMATO 1 2023" sheetId="1" r:id="rId1"/>
    <sheet name="Hoja1" sheetId="7" r:id="rId2"/>
  </sheets>
  <definedNames>
    <definedName name="_xlnm._FilterDatabase" localSheetId="0" hidden="1">'FORMATO 1 2023'!$A$2:$I$688</definedName>
    <definedName name="_xlnm.Print_Area" localSheetId="0">'FORMATO 1 2023'!$B$2:$I$698</definedName>
    <definedName name="CL">Hoja1!$B:$B</definedName>
    <definedName name="CODIGO">#REF!</definedName>
    <definedName name="FINAL">#REF!</definedName>
    <definedName name="MI">Hoja1!$D:$D</definedName>
    <definedName name="MONTO">#REF!</definedName>
    <definedName name="MR">Hoja1!$E:$E</definedName>
    <definedName name="MT">Hoja1!$F:$F</definedName>
    <definedName name="OLE_LINK1" localSheetId="0">'FORMATO 1 2023'!#REF!</definedName>
    <definedName name="RUTAS">#REF!</definedName>
    <definedName name="TABLA">#REF!</definedName>
    <definedName name="_xlnm.Print_Titles" localSheetId="0">'FORMATO 1 2023'!$117:$118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L19" i="1"/>
  <c r="L18" i="1"/>
  <c r="L12" i="1" l="1"/>
  <c r="F111" i="1" l="1"/>
  <c r="F110" i="1"/>
  <c r="F109" i="1"/>
  <c r="F108" i="1"/>
  <c r="F106" i="1"/>
  <c r="F104" i="1"/>
  <c r="F103" i="1"/>
  <c r="F102" i="1"/>
  <c r="F101" i="1"/>
  <c r="F100" i="1"/>
  <c r="F98" i="1"/>
  <c r="F97" i="1"/>
  <c r="F96" i="1"/>
  <c r="F95" i="1"/>
  <c r="F93" i="1"/>
  <c r="F92" i="1"/>
  <c r="F91" i="1"/>
  <c r="F89" i="1"/>
  <c r="F87" i="1"/>
  <c r="F85" i="1"/>
  <c r="F84" i="1"/>
  <c r="F83" i="1"/>
  <c r="F81" i="1"/>
  <c r="F80" i="1"/>
  <c r="F78" i="1"/>
  <c r="F77" i="1"/>
  <c r="F75" i="1"/>
  <c r="F73" i="1"/>
  <c r="F72" i="1"/>
  <c r="F71" i="1"/>
  <c r="F70" i="1"/>
  <c r="F69" i="1"/>
  <c r="F68" i="1"/>
  <c r="E73" i="1"/>
  <c r="F66" i="1"/>
  <c r="F65" i="1"/>
  <c r="F64" i="1"/>
  <c r="F63" i="1"/>
  <c r="F62" i="1"/>
  <c r="F60" i="1"/>
  <c r="F59" i="1"/>
  <c r="F58" i="1"/>
  <c r="F56" i="1"/>
  <c r="F55" i="1"/>
  <c r="F54" i="1"/>
  <c r="F53" i="1"/>
  <c r="F52" i="1"/>
  <c r="F51" i="1"/>
  <c r="F49" i="1"/>
  <c r="F48" i="1"/>
  <c r="F47" i="1"/>
  <c r="F46" i="1"/>
  <c r="F45" i="1"/>
  <c r="F44" i="1"/>
  <c r="F43" i="1"/>
  <c r="F41" i="1"/>
  <c r="F40" i="1"/>
  <c r="F39" i="1"/>
  <c r="F38" i="1"/>
  <c r="F37" i="1"/>
  <c r="F35" i="1"/>
  <c r="F34" i="1"/>
  <c r="F33" i="1"/>
  <c r="F32" i="1"/>
  <c r="F31" i="1"/>
  <c r="F30" i="1"/>
  <c r="F29" i="1"/>
  <c r="F28" i="1"/>
  <c r="F27" i="1"/>
  <c r="F26" i="1"/>
  <c r="F25" i="1"/>
  <c r="F23" i="1"/>
  <c r="F22" i="1"/>
  <c r="F21" i="1"/>
  <c r="F20" i="1"/>
  <c r="F19" i="1"/>
  <c r="F18" i="1"/>
  <c r="F17" i="1"/>
  <c r="F16" i="1"/>
  <c r="F15" i="1"/>
  <c r="F14" i="1"/>
  <c r="F13" i="1"/>
  <c r="F12" i="1"/>
  <c r="E111" i="1"/>
  <c r="E110" i="1"/>
  <c r="E109" i="1"/>
  <c r="E108" i="1"/>
  <c r="E106" i="1"/>
  <c r="E104" i="1"/>
  <c r="E103" i="1"/>
  <c r="E102" i="1"/>
  <c r="E101" i="1"/>
  <c r="E100" i="1"/>
  <c r="E98" i="1"/>
  <c r="E97" i="1"/>
  <c r="E96" i="1"/>
  <c r="E95" i="1"/>
  <c r="E93" i="1"/>
  <c r="E92" i="1"/>
  <c r="E91" i="1"/>
  <c r="E89" i="1"/>
  <c r="E87" i="1"/>
  <c r="E85" i="1"/>
  <c r="E84" i="1"/>
  <c r="E83" i="1"/>
  <c r="E81" i="1"/>
  <c r="E80" i="1"/>
  <c r="E78" i="1"/>
  <c r="E77" i="1"/>
  <c r="E75" i="1"/>
  <c r="E72" i="1"/>
  <c r="E71" i="1"/>
  <c r="E70" i="1"/>
  <c r="E69" i="1"/>
  <c r="E68" i="1"/>
  <c r="E66" i="1"/>
  <c r="E65" i="1"/>
  <c r="E64" i="1"/>
  <c r="E63" i="1"/>
  <c r="E62" i="1"/>
  <c r="E60" i="1"/>
  <c r="E59" i="1"/>
  <c r="E58" i="1"/>
  <c r="E56" i="1"/>
  <c r="E55" i="1"/>
  <c r="E54" i="1"/>
  <c r="E53" i="1"/>
  <c r="E52" i="1"/>
  <c r="E51" i="1"/>
  <c r="E49" i="1"/>
  <c r="E48" i="1"/>
  <c r="E47" i="1"/>
  <c r="E46" i="1"/>
  <c r="E45" i="1"/>
  <c r="E44" i="1"/>
  <c r="E43" i="1"/>
  <c r="E41" i="1"/>
  <c r="E40" i="1"/>
  <c r="E39" i="1"/>
  <c r="E38" i="1"/>
  <c r="E37" i="1"/>
  <c r="E35" i="1"/>
  <c r="E34" i="1"/>
  <c r="E33" i="1"/>
  <c r="E32" i="1"/>
  <c r="E31" i="1"/>
  <c r="E30" i="1"/>
  <c r="E29" i="1"/>
  <c r="E28" i="1"/>
  <c r="E27" i="1"/>
  <c r="E26" i="1"/>
  <c r="E25" i="1"/>
  <c r="E12" i="1"/>
  <c r="E13" i="1"/>
  <c r="E14" i="1"/>
  <c r="E15" i="1"/>
  <c r="E16" i="1"/>
  <c r="E17" i="1"/>
  <c r="E18" i="1"/>
  <c r="E19" i="1"/>
  <c r="E20" i="1"/>
  <c r="E21" i="1"/>
  <c r="E22" i="1"/>
  <c r="E23"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15" i="1"/>
  <c r="C14" i="1"/>
  <c r="C49" i="1"/>
  <c r="C48" i="1"/>
  <c r="C47" i="1"/>
  <c r="C46" i="1"/>
  <c r="C45" i="1"/>
  <c r="C44" i="1"/>
  <c r="C43" i="1"/>
  <c r="C42" i="1"/>
  <c r="C41" i="1"/>
  <c r="C40" i="1"/>
  <c r="C39" i="1"/>
  <c r="C38" i="1"/>
  <c r="C37" i="1"/>
  <c r="C36" i="1"/>
  <c r="C35" i="1"/>
  <c r="C34" i="1"/>
  <c r="C33" i="1"/>
  <c r="C32" i="1"/>
  <c r="C31" i="1"/>
  <c r="C30" i="1"/>
  <c r="C29" i="1"/>
  <c r="C28" i="1"/>
  <c r="C27" i="1"/>
  <c r="C26" i="1"/>
  <c r="C25" i="1"/>
  <c r="E24" i="1"/>
  <c r="C24" i="1"/>
  <c r="C23" i="1"/>
  <c r="C22" i="1"/>
  <c r="C21" i="1"/>
  <c r="C20" i="1"/>
  <c r="C19" i="1"/>
  <c r="C18" i="1"/>
  <c r="C17" i="1"/>
  <c r="C16" i="1"/>
  <c r="C13" i="1"/>
  <c r="C12" i="1"/>
  <c r="C11" i="1"/>
  <c r="I686" i="1"/>
  <c r="H111" i="1" s="1"/>
  <c r="I685" i="1"/>
  <c r="H110" i="1" s="1"/>
  <c r="I684" i="1"/>
  <c r="H109" i="1" s="1"/>
  <c r="I683" i="1"/>
  <c r="H108" i="1" s="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3" i="1"/>
  <c r="I642" i="1"/>
  <c r="I641" i="1"/>
  <c r="I640" i="1"/>
  <c r="I638" i="1"/>
  <c r="I637" i="1"/>
  <c r="I636" i="1"/>
  <c r="I635" i="1"/>
  <c r="I634" i="1"/>
  <c r="I632" i="1"/>
  <c r="I631" i="1"/>
  <c r="I630" i="1"/>
  <c r="I628" i="1"/>
  <c r="I627" i="1"/>
  <c r="I626" i="1"/>
  <c r="I625" i="1"/>
  <c r="I624" i="1"/>
  <c r="I623" i="1"/>
  <c r="I622" i="1"/>
  <c r="I620" i="1"/>
  <c r="I619" i="1"/>
  <c r="I616" i="1"/>
  <c r="I615" i="1"/>
  <c r="I613" i="1"/>
  <c r="I612" i="1"/>
  <c r="I610" i="1"/>
  <c r="I609" i="1"/>
  <c r="I608" i="1"/>
  <c r="I607" i="1"/>
  <c r="I606" i="1"/>
  <c r="I605" i="1"/>
  <c r="I604" i="1"/>
  <c r="I603" i="1"/>
  <c r="I602" i="1"/>
  <c r="I600" i="1"/>
  <c r="I599" i="1"/>
  <c r="I598" i="1"/>
  <c r="I597" i="1"/>
  <c r="I596" i="1"/>
  <c r="I595" i="1"/>
  <c r="I594" i="1"/>
  <c r="I591" i="1"/>
  <c r="I590" i="1"/>
  <c r="I588" i="1"/>
  <c r="I587" i="1"/>
  <c r="I586" i="1"/>
  <c r="I584" i="1"/>
  <c r="I583" i="1"/>
  <c r="I580" i="1"/>
  <c r="I579" i="1"/>
  <c r="I578" i="1"/>
  <c r="I577" i="1"/>
  <c r="I576" i="1"/>
  <c r="I575" i="1"/>
  <c r="I574" i="1"/>
  <c r="I573" i="1"/>
  <c r="I572" i="1"/>
  <c r="I569" i="1"/>
  <c r="I568" i="1"/>
  <c r="I567" i="1"/>
  <c r="I566" i="1"/>
  <c r="I565" i="1"/>
  <c r="I564" i="1"/>
  <c r="I563" i="1"/>
  <c r="I562" i="1"/>
  <c r="I559" i="1"/>
  <c r="I558" i="1" s="1"/>
  <c r="H85" i="1" s="1"/>
  <c r="I557" i="1"/>
  <c r="I556" i="1"/>
  <c r="I554" i="1"/>
  <c r="I553" i="1"/>
  <c r="I552" i="1"/>
  <c r="I551" i="1"/>
  <c r="I550" i="1"/>
  <c r="XFD548" i="1"/>
  <c r="XEV548" i="1"/>
  <c r="XEN548" i="1"/>
  <c r="XEF548" i="1"/>
  <c r="XDX548" i="1"/>
  <c r="XDP548" i="1"/>
  <c r="XDH548" i="1"/>
  <c r="XCZ548" i="1"/>
  <c r="XCR548" i="1"/>
  <c r="XCJ548" i="1"/>
  <c r="XCB548" i="1"/>
  <c r="XBT548" i="1"/>
  <c r="XBL548" i="1"/>
  <c r="XBD548" i="1"/>
  <c r="XAV548" i="1"/>
  <c r="XAN548" i="1"/>
  <c r="XAF548" i="1"/>
  <c r="WZX548" i="1"/>
  <c r="WZP548" i="1"/>
  <c r="WZH548" i="1"/>
  <c r="WYZ548" i="1"/>
  <c r="WYR548" i="1"/>
  <c r="WYJ548" i="1"/>
  <c r="WYB548" i="1"/>
  <c r="WXT548" i="1"/>
  <c r="WXL548" i="1"/>
  <c r="WXD548" i="1"/>
  <c r="WWV548" i="1"/>
  <c r="WWN548" i="1"/>
  <c r="WWF548" i="1"/>
  <c r="WVX548" i="1"/>
  <c r="WVP548" i="1"/>
  <c r="WVH548" i="1"/>
  <c r="WUZ548" i="1"/>
  <c r="WUR548" i="1"/>
  <c r="WUJ548" i="1"/>
  <c r="WUB548" i="1"/>
  <c r="WTT548" i="1"/>
  <c r="WTL548" i="1"/>
  <c r="WTD548" i="1"/>
  <c r="WSV548" i="1"/>
  <c r="WSN548" i="1"/>
  <c r="WSF548" i="1"/>
  <c r="WRX548" i="1"/>
  <c r="WRP548" i="1"/>
  <c r="WRH548" i="1"/>
  <c r="WQZ548" i="1"/>
  <c r="WQR548" i="1"/>
  <c r="WQJ548" i="1"/>
  <c r="WQB548" i="1"/>
  <c r="WPT548" i="1"/>
  <c r="WPL548" i="1"/>
  <c r="WPD548" i="1"/>
  <c r="WOV548" i="1"/>
  <c r="WON548" i="1"/>
  <c r="WOF548" i="1"/>
  <c r="WNX548" i="1"/>
  <c r="WNP548" i="1"/>
  <c r="WNH548" i="1"/>
  <c r="WMZ548" i="1"/>
  <c r="WMR548" i="1"/>
  <c r="WMJ548" i="1"/>
  <c r="WMB548" i="1"/>
  <c r="WLT548" i="1"/>
  <c r="WLL548" i="1"/>
  <c r="WLD548" i="1"/>
  <c r="WKV548" i="1"/>
  <c r="WKN548" i="1"/>
  <c r="WKF548" i="1"/>
  <c r="WJX548" i="1"/>
  <c r="WJP548" i="1"/>
  <c r="WJH548" i="1"/>
  <c r="WIZ548" i="1"/>
  <c r="WIR548" i="1"/>
  <c r="WIJ548" i="1"/>
  <c r="WIB548" i="1"/>
  <c r="WHT548" i="1"/>
  <c r="WHL548" i="1"/>
  <c r="WHD548" i="1"/>
  <c r="WGV548" i="1"/>
  <c r="WGN548" i="1"/>
  <c r="WGF548" i="1"/>
  <c r="WFX548" i="1"/>
  <c r="WFP548" i="1"/>
  <c r="WFH548" i="1"/>
  <c r="WEZ548" i="1"/>
  <c r="WER548" i="1"/>
  <c r="WEJ548" i="1"/>
  <c r="WEB548" i="1"/>
  <c r="WDT548" i="1"/>
  <c r="WDL548" i="1"/>
  <c r="WDD548" i="1"/>
  <c r="WCV548" i="1"/>
  <c r="WCN548" i="1"/>
  <c r="WCF548" i="1"/>
  <c r="WBX548" i="1"/>
  <c r="WBP548" i="1"/>
  <c r="WBH548" i="1"/>
  <c r="WAZ548" i="1"/>
  <c r="WAR548" i="1"/>
  <c r="WAJ548" i="1"/>
  <c r="WAB548" i="1"/>
  <c r="VZT548" i="1"/>
  <c r="VZL548" i="1"/>
  <c r="VZD548" i="1"/>
  <c r="VYV548" i="1"/>
  <c r="VYN548" i="1"/>
  <c r="VYF548" i="1"/>
  <c r="VXX548" i="1"/>
  <c r="VXP548" i="1"/>
  <c r="VXH548" i="1"/>
  <c r="VWZ548" i="1"/>
  <c r="VWR548" i="1"/>
  <c r="VWJ548" i="1"/>
  <c r="VWB548" i="1"/>
  <c r="VVT548" i="1"/>
  <c r="VVL548" i="1"/>
  <c r="VVD548" i="1"/>
  <c r="VUV548" i="1"/>
  <c r="VUN548" i="1"/>
  <c r="VUF548" i="1"/>
  <c r="VTX548" i="1"/>
  <c r="VTP548" i="1"/>
  <c r="VTH548" i="1"/>
  <c r="VSZ548" i="1"/>
  <c r="VSR548" i="1"/>
  <c r="VSJ548" i="1"/>
  <c r="VSB548" i="1"/>
  <c r="VRT548" i="1"/>
  <c r="VRL548" i="1"/>
  <c r="VRD548" i="1"/>
  <c r="VQV548" i="1"/>
  <c r="VQN548" i="1"/>
  <c r="VQF548" i="1"/>
  <c r="VPX548" i="1"/>
  <c r="VPP548" i="1"/>
  <c r="VPH548" i="1"/>
  <c r="VOZ548" i="1"/>
  <c r="VOR548" i="1"/>
  <c r="VOJ548" i="1"/>
  <c r="VOB548" i="1"/>
  <c r="VNT548" i="1"/>
  <c r="VNL548" i="1"/>
  <c r="VND548" i="1"/>
  <c r="VMV548" i="1"/>
  <c r="VMN548" i="1"/>
  <c r="VMF548" i="1"/>
  <c r="VLX548" i="1"/>
  <c r="VLP548" i="1"/>
  <c r="VLH548" i="1"/>
  <c r="VKZ548" i="1"/>
  <c r="VKR548" i="1"/>
  <c r="VKJ548" i="1"/>
  <c r="VKB548" i="1"/>
  <c r="VJT548" i="1"/>
  <c r="VJL548" i="1"/>
  <c r="VJD548" i="1"/>
  <c r="VIV548" i="1"/>
  <c r="VIN548" i="1"/>
  <c r="VIF548" i="1"/>
  <c r="VHX548" i="1"/>
  <c r="VHP548" i="1"/>
  <c r="VHH548" i="1"/>
  <c r="VGZ548" i="1"/>
  <c r="VGR548" i="1"/>
  <c r="VGJ548" i="1"/>
  <c r="VGB548" i="1"/>
  <c r="VFT548" i="1"/>
  <c r="VFL548" i="1"/>
  <c r="VFD548" i="1"/>
  <c r="VEV548" i="1"/>
  <c r="VEN548" i="1"/>
  <c r="VEF548" i="1"/>
  <c r="VDX548" i="1"/>
  <c r="VDP548" i="1"/>
  <c r="VDH548" i="1"/>
  <c r="VCZ548" i="1"/>
  <c r="VCR548" i="1"/>
  <c r="VCJ548" i="1"/>
  <c r="VCB548" i="1"/>
  <c r="VBT548" i="1"/>
  <c r="VBL548" i="1"/>
  <c r="VBD548" i="1"/>
  <c r="VAV548" i="1"/>
  <c r="VAN548" i="1"/>
  <c r="VAF548" i="1"/>
  <c r="UZX548" i="1"/>
  <c r="UZP548" i="1"/>
  <c r="UZH548" i="1"/>
  <c r="UYZ548" i="1"/>
  <c r="UYR548" i="1"/>
  <c r="UYJ548" i="1"/>
  <c r="UYB548" i="1"/>
  <c r="UXT548" i="1"/>
  <c r="UXL548" i="1"/>
  <c r="UXD548" i="1"/>
  <c r="UWV548" i="1"/>
  <c r="UWN548" i="1"/>
  <c r="UWF548" i="1"/>
  <c r="UVX548" i="1"/>
  <c r="UVP548" i="1"/>
  <c r="UVH548" i="1"/>
  <c r="UUZ548" i="1"/>
  <c r="UUR548" i="1"/>
  <c r="UUJ548" i="1"/>
  <c r="UUB548" i="1"/>
  <c r="UTT548" i="1"/>
  <c r="UTL548" i="1"/>
  <c r="UTD548" i="1"/>
  <c r="USV548" i="1"/>
  <c r="USN548" i="1"/>
  <c r="USF548" i="1"/>
  <c r="URX548" i="1"/>
  <c r="URP548" i="1"/>
  <c r="URH548" i="1"/>
  <c r="UQZ548" i="1"/>
  <c r="UQR548" i="1"/>
  <c r="UQJ548" i="1"/>
  <c r="UQB548" i="1"/>
  <c r="UPT548" i="1"/>
  <c r="UPL548" i="1"/>
  <c r="UPD548" i="1"/>
  <c r="UOV548" i="1"/>
  <c r="UON548" i="1"/>
  <c r="UOF548" i="1"/>
  <c r="UNX548" i="1"/>
  <c r="UNP548" i="1"/>
  <c r="UNH548" i="1"/>
  <c r="UMZ548" i="1"/>
  <c r="UMR548" i="1"/>
  <c r="UMJ548" i="1"/>
  <c r="UMB548" i="1"/>
  <c r="ULT548" i="1"/>
  <c r="ULL548" i="1"/>
  <c r="ULD548" i="1"/>
  <c r="UKV548" i="1"/>
  <c r="UKN548" i="1"/>
  <c r="UKF548" i="1"/>
  <c r="UJX548" i="1"/>
  <c r="UJP548" i="1"/>
  <c r="UJH548" i="1"/>
  <c r="UIZ548" i="1"/>
  <c r="UIR548" i="1"/>
  <c r="UIJ548" i="1"/>
  <c r="UIB548" i="1"/>
  <c r="UHT548" i="1"/>
  <c r="UHL548" i="1"/>
  <c r="UHD548" i="1"/>
  <c r="UGV548" i="1"/>
  <c r="UGN548" i="1"/>
  <c r="UGF548" i="1"/>
  <c r="UFX548" i="1"/>
  <c r="UFP548" i="1"/>
  <c r="UFH548" i="1"/>
  <c r="UEZ548" i="1"/>
  <c r="UER548" i="1"/>
  <c r="UEJ548" i="1"/>
  <c r="UEB548" i="1"/>
  <c r="UDT548" i="1"/>
  <c r="UDL548" i="1"/>
  <c r="UDD548" i="1"/>
  <c r="UCV548" i="1"/>
  <c r="UCN548" i="1"/>
  <c r="UCF548" i="1"/>
  <c r="UBX548" i="1"/>
  <c r="UBP548" i="1"/>
  <c r="UBH548" i="1"/>
  <c r="UAZ548" i="1"/>
  <c r="UAR548" i="1"/>
  <c r="UAJ548" i="1"/>
  <c r="UAB548" i="1"/>
  <c r="TZT548" i="1"/>
  <c r="TZL548" i="1"/>
  <c r="TZD548" i="1"/>
  <c r="TYV548" i="1"/>
  <c r="TYN548" i="1"/>
  <c r="TYF548" i="1"/>
  <c r="TXX548" i="1"/>
  <c r="TXP548" i="1"/>
  <c r="TXH548" i="1"/>
  <c r="TWZ548" i="1"/>
  <c r="TWR548" i="1"/>
  <c r="TWJ548" i="1"/>
  <c r="TWB548" i="1"/>
  <c r="TVT548" i="1"/>
  <c r="TVL548" i="1"/>
  <c r="TVD548" i="1"/>
  <c r="TUV548" i="1"/>
  <c r="TUN548" i="1"/>
  <c r="TUF548" i="1"/>
  <c r="TTX548" i="1"/>
  <c r="TTP548" i="1"/>
  <c r="TTH548" i="1"/>
  <c r="TSZ548" i="1"/>
  <c r="TSR548" i="1"/>
  <c r="TSJ548" i="1"/>
  <c r="TSB548" i="1"/>
  <c r="TRT548" i="1"/>
  <c r="TRL548" i="1"/>
  <c r="TRD548" i="1"/>
  <c r="TQV548" i="1"/>
  <c r="TQN548" i="1"/>
  <c r="TQF548" i="1"/>
  <c r="TPX548" i="1"/>
  <c r="TPP548" i="1"/>
  <c r="TPH548" i="1"/>
  <c r="TOZ548" i="1"/>
  <c r="TOR548" i="1"/>
  <c r="TOJ548" i="1"/>
  <c r="TOB548" i="1"/>
  <c r="TNT548" i="1"/>
  <c r="TNL548" i="1"/>
  <c r="TND548" i="1"/>
  <c r="TMV548" i="1"/>
  <c r="TMN548" i="1"/>
  <c r="TMF548" i="1"/>
  <c r="TLX548" i="1"/>
  <c r="TLP548" i="1"/>
  <c r="TLH548" i="1"/>
  <c r="TKZ548" i="1"/>
  <c r="TKR548" i="1"/>
  <c r="TKJ548" i="1"/>
  <c r="TKB548" i="1"/>
  <c r="TJT548" i="1"/>
  <c r="TJL548" i="1"/>
  <c r="TJD548" i="1"/>
  <c r="TIV548" i="1"/>
  <c r="TIN548" i="1"/>
  <c r="TIF548" i="1"/>
  <c r="THX548" i="1"/>
  <c r="THP548" i="1"/>
  <c r="THH548" i="1"/>
  <c r="TGZ548" i="1"/>
  <c r="TGR548" i="1"/>
  <c r="TGJ548" i="1"/>
  <c r="TGB548" i="1"/>
  <c r="TFT548" i="1"/>
  <c r="TFL548" i="1"/>
  <c r="TFD548" i="1"/>
  <c r="TEV548" i="1"/>
  <c r="TEN548" i="1"/>
  <c r="TEF548" i="1"/>
  <c r="TDX548" i="1"/>
  <c r="TDP548" i="1"/>
  <c r="TDH548" i="1"/>
  <c r="TCZ548" i="1"/>
  <c r="TCR548" i="1"/>
  <c r="TCJ548" i="1"/>
  <c r="TCB548" i="1"/>
  <c r="TBT548" i="1"/>
  <c r="TBL548" i="1"/>
  <c r="TBD548" i="1"/>
  <c r="TAV548" i="1"/>
  <c r="TAN548" i="1"/>
  <c r="TAF548" i="1"/>
  <c r="SZX548" i="1"/>
  <c r="SZP548" i="1"/>
  <c r="SZH548" i="1"/>
  <c r="SYZ548" i="1"/>
  <c r="SYR548" i="1"/>
  <c r="SYJ548" i="1"/>
  <c r="SYB548" i="1"/>
  <c r="SXT548" i="1"/>
  <c r="SXL548" i="1"/>
  <c r="SXD548" i="1"/>
  <c r="SWV548" i="1"/>
  <c r="SWN548" i="1"/>
  <c r="SWF548" i="1"/>
  <c r="SVX548" i="1"/>
  <c r="SVP548" i="1"/>
  <c r="SVH548" i="1"/>
  <c r="SUZ548" i="1"/>
  <c r="SUR548" i="1"/>
  <c r="SUJ548" i="1"/>
  <c r="SUB548" i="1"/>
  <c r="STT548" i="1"/>
  <c r="STL548" i="1"/>
  <c r="STD548" i="1"/>
  <c r="SSV548" i="1"/>
  <c r="SSN548" i="1"/>
  <c r="SSF548" i="1"/>
  <c r="SRX548" i="1"/>
  <c r="SRP548" i="1"/>
  <c r="SRH548" i="1"/>
  <c r="SQZ548" i="1"/>
  <c r="SQR548" i="1"/>
  <c r="SQJ548" i="1"/>
  <c r="SQB548" i="1"/>
  <c r="SPT548" i="1"/>
  <c r="SPL548" i="1"/>
  <c r="SPD548" i="1"/>
  <c r="SOV548" i="1"/>
  <c r="SON548" i="1"/>
  <c r="SOF548" i="1"/>
  <c r="SNX548" i="1"/>
  <c r="SNP548" i="1"/>
  <c r="SNH548" i="1"/>
  <c r="SMZ548" i="1"/>
  <c r="SMR548" i="1"/>
  <c r="SMJ548" i="1"/>
  <c r="SMB548" i="1"/>
  <c r="SLT548" i="1"/>
  <c r="SLL548" i="1"/>
  <c r="SLD548" i="1"/>
  <c r="SKV548" i="1"/>
  <c r="SKN548" i="1"/>
  <c r="SKF548" i="1"/>
  <c r="SJX548" i="1"/>
  <c r="SJP548" i="1"/>
  <c r="SJH548" i="1"/>
  <c r="SIZ548" i="1"/>
  <c r="SIR548" i="1"/>
  <c r="SIJ548" i="1"/>
  <c r="SIB548" i="1"/>
  <c r="SHT548" i="1"/>
  <c r="SHL548" i="1"/>
  <c r="SHD548" i="1"/>
  <c r="SGV548" i="1"/>
  <c r="SGN548" i="1"/>
  <c r="SGF548" i="1"/>
  <c r="SFX548" i="1"/>
  <c r="SFP548" i="1"/>
  <c r="SFH548" i="1"/>
  <c r="SEZ548" i="1"/>
  <c r="SER548" i="1"/>
  <c r="SEJ548" i="1"/>
  <c r="SEB548" i="1"/>
  <c r="SDT548" i="1"/>
  <c r="SDL548" i="1"/>
  <c r="SDD548" i="1"/>
  <c r="SCV548" i="1"/>
  <c r="SCN548" i="1"/>
  <c r="SCF548" i="1"/>
  <c r="SBX548" i="1"/>
  <c r="SBP548" i="1"/>
  <c r="SBH548" i="1"/>
  <c r="SAZ548" i="1"/>
  <c r="SAR548" i="1"/>
  <c r="SAJ548" i="1"/>
  <c r="SAB548" i="1"/>
  <c r="RZT548" i="1"/>
  <c r="RZL548" i="1"/>
  <c r="RZD548" i="1"/>
  <c r="RYV548" i="1"/>
  <c r="RYN548" i="1"/>
  <c r="RYF548" i="1"/>
  <c r="RXX548" i="1"/>
  <c r="RXP548" i="1"/>
  <c r="RXH548" i="1"/>
  <c r="RWZ548" i="1"/>
  <c r="RWR548" i="1"/>
  <c r="RWJ548" i="1"/>
  <c r="RWB548" i="1"/>
  <c r="RVT548" i="1"/>
  <c r="RVL548" i="1"/>
  <c r="RVD548" i="1"/>
  <c r="RUV548" i="1"/>
  <c r="RUN548" i="1"/>
  <c r="RUF548" i="1"/>
  <c r="RTX548" i="1"/>
  <c r="RTP548" i="1"/>
  <c r="RTH548" i="1"/>
  <c r="RSZ548" i="1"/>
  <c r="RSR548" i="1"/>
  <c r="RSJ548" i="1"/>
  <c r="RSB548" i="1"/>
  <c r="RRT548" i="1"/>
  <c r="RRL548" i="1"/>
  <c r="RRD548" i="1"/>
  <c r="RQV548" i="1"/>
  <c r="RQN548" i="1"/>
  <c r="RQF548" i="1"/>
  <c r="RPX548" i="1"/>
  <c r="RPP548" i="1"/>
  <c r="RPH548" i="1"/>
  <c r="ROZ548" i="1"/>
  <c r="ROR548" i="1"/>
  <c r="ROJ548" i="1"/>
  <c r="ROB548" i="1"/>
  <c r="RNT548" i="1"/>
  <c r="RNL548" i="1"/>
  <c r="RND548" i="1"/>
  <c r="RMV548" i="1"/>
  <c r="RMN548" i="1"/>
  <c r="RMF548" i="1"/>
  <c r="RLX548" i="1"/>
  <c r="RLP548" i="1"/>
  <c r="RLH548" i="1"/>
  <c r="RKZ548" i="1"/>
  <c r="RKR548" i="1"/>
  <c r="RKJ548" i="1"/>
  <c r="RKB548" i="1"/>
  <c r="RJT548" i="1"/>
  <c r="RJL548" i="1"/>
  <c r="RJD548" i="1"/>
  <c r="RIV548" i="1"/>
  <c r="RIN548" i="1"/>
  <c r="RIF548" i="1"/>
  <c r="RHX548" i="1"/>
  <c r="RHP548" i="1"/>
  <c r="RHH548" i="1"/>
  <c r="RGZ548" i="1"/>
  <c r="RGR548" i="1"/>
  <c r="RGJ548" i="1"/>
  <c r="RGB548" i="1"/>
  <c r="RFT548" i="1"/>
  <c r="RFL548" i="1"/>
  <c r="RFD548" i="1"/>
  <c r="REV548" i="1"/>
  <c r="REN548" i="1"/>
  <c r="REF548" i="1"/>
  <c r="RDX548" i="1"/>
  <c r="RDP548" i="1"/>
  <c r="RDH548" i="1"/>
  <c r="RCZ548" i="1"/>
  <c r="RCR548" i="1"/>
  <c r="RCJ548" i="1"/>
  <c r="RCB548" i="1"/>
  <c r="RBT548" i="1"/>
  <c r="RBL548" i="1"/>
  <c r="RBD548" i="1"/>
  <c r="RAV548" i="1"/>
  <c r="RAN548" i="1"/>
  <c r="RAF548" i="1"/>
  <c r="QZX548" i="1"/>
  <c r="QZP548" i="1"/>
  <c r="QZH548" i="1"/>
  <c r="QYZ548" i="1"/>
  <c r="QYR548" i="1"/>
  <c r="QYJ548" i="1"/>
  <c r="QYB548" i="1"/>
  <c r="QXT548" i="1"/>
  <c r="QXL548" i="1"/>
  <c r="QXD548" i="1"/>
  <c r="QWV548" i="1"/>
  <c r="QWN548" i="1"/>
  <c r="QWF548" i="1"/>
  <c r="QVX548" i="1"/>
  <c r="QVP548" i="1"/>
  <c r="QVH548" i="1"/>
  <c r="QUZ548" i="1"/>
  <c r="QUR548" i="1"/>
  <c r="QUJ548" i="1"/>
  <c r="QUB548" i="1"/>
  <c r="QTT548" i="1"/>
  <c r="QTL548" i="1"/>
  <c r="QTD548" i="1"/>
  <c r="QSV548" i="1"/>
  <c r="QSN548" i="1"/>
  <c r="QSF548" i="1"/>
  <c r="QRX548" i="1"/>
  <c r="QRP548" i="1"/>
  <c r="QRH548" i="1"/>
  <c r="QQZ548" i="1"/>
  <c r="QQR548" i="1"/>
  <c r="QQJ548" i="1"/>
  <c r="QQB548" i="1"/>
  <c r="QPT548" i="1"/>
  <c r="QPL548" i="1"/>
  <c r="QPD548" i="1"/>
  <c r="QOV548" i="1"/>
  <c r="QON548" i="1"/>
  <c r="QOF548" i="1"/>
  <c r="QNX548" i="1"/>
  <c r="QNP548" i="1"/>
  <c r="QNH548" i="1"/>
  <c r="QMZ548" i="1"/>
  <c r="QMR548" i="1"/>
  <c r="QMJ548" i="1"/>
  <c r="QMB548" i="1"/>
  <c r="QLT548" i="1"/>
  <c r="QLL548" i="1"/>
  <c r="QLD548" i="1"/>
  <c r="QKV548" i="1"/>
  <c r="QKN548" i="1"/>
  <c r="QKF548" i="1"/>
  <c r="QJX548" i="1"/>
  <c r="QJP548" i="1"/>
  <c r="QJH548" i="1"/>
  <c r="QIZ548" i="1"/>
  <c r="QIR548" i="1"/>
  <c r="QIJ548" i="1"/>
  <c r="QIB548" i="1"/>
  <c r="QHT548" i="1"/>
  <c r="QHL548" i="1"/>
  <c r="QHD548" i="1"/>
  <c r="QGV548" i="1"/>
  <c r="QGN548" i="1"/>
  <c r="QGF548" i="1"/>
  <c r="QFX548" i="1"/>
  <c r="QFP548" i="1"/>
  <c r="QFH548" i="1"/>
  <c r="QEZ548" i="1"/>
  <c r="QER548" i="1"/>
  <c r="QEJ548" i="1"/>
  <c r="QEB548" i="1"/>
  <c r="QDT548" i="1"/>
  <c r="QDL548" i="1"/>
  <c r="QDD548" i="1"/>
  <c r="QCV548" i="1"/>
  <c r="QCN548" i="1"/>
  <c r="QCF548" i="1"/>
  <c r="QBX548" i="1"/>
  <c r="QBP548" i="1"/>
  <c r="QBH548" i="1"/>
  <c r="QAZ548" i="1"/>
  <c r="QAR548" i="1"/>
  <c r="QAJ548" i="1"/>
  <c r="QAB548" i="1"/>
  <c r="PZT548" i="1"/>
  <c r="PZL548" i="1"/>
  <c r="PZD548" i="1"/>
  <c r="PYV548" i="1"/>
  <c r="PYN548" i="1"/>
  <c r="PYF548" i="1"/>
  <c r="PXX548" i="1"/>
  <c r="PXP548" i="1"/>
  <c r="PXH548" i="1"/>
  <c r="PWZ548" i="1"/>
  <c r="PWR548" i="1"/>
  <c r="PWJ548" i="1"/>
  <c r="PWB548" i="1"/>
  <c r="PVT548" i="1"/>
  <c r="PVL548" i="1"/>
  <c r="PVD548" i="1"/>
  <c r="PUV548" i="1"/>
  <c r="PUN548" i="1"/>
  <c r="PUF548" i="1"/>
  <c r="PTX548" i="1"/>
  <c r="PTP548" i="1"/>
  <c r="PTH548" i="1"/>
  <c r="PSZ548" i="1"/>
  <c r="PSR548" i="1"/>
  <c r="PSJ548" i="1"/>
  <c r="PSB548" i="1"/>
  <c r="PRT548" i="1"/>
  <c r="PRL548" i="1"/>
  <c r="PRD548" i="1"/>
  <c r="PQV548" i="1"/>
  <c r="PQN548" i="1"/>
  <c r="PQF548" i="1"/>
  <c r="PPX548" i="1"/>
  <c r="PPP548" i="1"/>
  <c r="PPH548" i="1"/>
  <c r="POZ548" i="1"/>
  <c r="POR548" i="1"/>
  <c r="POJ548" i="1"/>
  <c r="POB548" i="1"/>
  <c r="PNT548" i="1"/>
  <c r="PNL548" i="1"/>
  <c r="PND548" i="1"/>
  <c r="PMV548" i="1"/>
  <c r="PMN548" i="1"/>
  <c r="PMF548" i="1"/>
  <c r="PLX548" i="1"/>
  <c r="PLP548" i="1"/>
  <c r="PLH548" i="1"/>
  <c r="PKZ548" i="1"/>
  <c r="PKR548" i="1"/>
  <c r="PKJ548" i="1"/>
  <c r="PKB548" i="1"/>
  <c r="PJT548" i="1"/>
  <c r="PJL548" i="1"/>
  <c r="PJD548" i="1"/>
  <c r="PIV548" i="1"/>
  <c r="PIN548" i="1"/>
  <c r="PIF548" i="1"/>
  <c r="PHX548" i="1"/>
  <c r="PHP548" i="1"/>
  <c r="PHH548" i="1"/>
  <c r="PGZ548" i="1"/>
  <c r="PGR548" i="1"/>
  <c r="PGJ548" i="1"/>
  <c r="PGB548" i="1"/>
  <c r="PFT548" i="1"/>
  <c r="PFL548" i="1"/>
  <c r="PFD548" i="1"/>
  <c r="PEV548" i="1"/>
  <c r="PEN548" i="1"/>
  <c r="PEF548" i="1"/>
  <c r="PDX548" i="1"/>
  <c r="PDP548" i="1"/>
  <c r="PDH548" i="1"/>
  <c r="PCZ548" i="1"/>
  <c r="PCR548" i="1"/>
  <c r="PCJ548" i="1"/>
  <c r="PCB548" i="1"/>
  <c r="PBT548" i="1"/>
  <c r="PBL548" i="1"/>
  <c r="PBD548" i="1"/>
  <c r="PAV548" i="1"/>
  <c r="PAN548" i="1"/>
  <c r="PAF548" i="1"/>
  <c r="OZX548" i="1"/>
  <c r="OZP548" i="1"/>
  <c r="OZH548" i="1"/>
  <c r="OYZ548" i="1"/>
  <c r="OYR548" i="1"/>
  <c r="OYJ548" i="1"/>
  <c r="OYB548" i="1"/>
  <c r="OXT548" i="1"/>
  <c r="OXL548" i="1"/>
  <c r="OXD548" i="1"/>
  <c r="OWV548" i="1"/>
  <c r="OWN548" i="1"/>
  <c r="OWF548" i="1"/>
  <c r="OVX548" i="1"/>
  <c r="OVP548" i="1"/>
  <c r="OVH548" i="1"/>
  <c r="OUZ548" i="1"/>
  <c r="OUR548" i="1"/>
  <c r="OUJ548" i="1"/>
  <c r="OUB548" i="1"/>
  <c r="OTT548" i="1"/>
  <c r="OTL548" i="1"/>
  <c r="OTD548" i="1"/>
  <c r="OSV548" i="1"/>
  <c r="OSN548" i="1"/>
  <c r="OSF548" i="1"/>
  <c r="ORX548" i="1"/>
  <c r="ORP548" i="1"/>
  <c r="ORH548" i="1"/>
  <c r="OQZ548" i="1"/>
  <c r="OQR548" i="1"/>
  <c r="OQJ548" i="1"/>
  <c r="OQB548" i="1"/>
  <c r="OPT548" i="1"/>
  <c r="OPL548" i="1"/>
  <c r="OPD548" i="1"/>
  <c r="OOV548" i="1"/>
  <c r="OON548" i="1"/>
  <c r="OOF548" i="1"/>
  <c r="ONX548" i="1"/>
  <c r="ONP548" i="1"/>
  <c r="ONH548" i="1"/>
  <c r="OMZ548" i="1"/>
  <c r="OMR548" i="1"/>
  <c r="OMJ548" i="1"/>
  <c r="OMB548" i="1"/>
  <c r="OLT548" i="1"/>
  <c r="OLL548" i="1"/>
  <c r="OLD548" i="1"/>
  <c r="OKV548" i="1"/>
  <c r="OKN548" i="1"/>
  <c r="OKF548" i="1"/>
  <c r="OJX548" i="1"/>
  <c r="OJP548" i="1"/>
  <c r="OJH548" i="1"/>
  <c r="OIZ548" i="1"/>
  <c r="OIR548" i="1"/>
  <c r="OIJ548" i="1"/>
  <c r="OIB548" i="1"/>
  <c r="OHT548" i="1"/>
  <c r="OHL548" i="1"/>
  <c r="OHD548" i="1"/>
  <c r="OGV548" i="1"/>
  <c r="OGN548" i="1"/>
  <c r="OGF548" i="1"/>
  <c r="OFX548" i="1"/>
  <c r="OFP548" i="1"/>
  <c r="OFH548" i="1"/>
  <c r="OEZ548" i="1"/>
  <c r="OER548" i="1"/>
  <c r="OEJ548" i="1"/>
  <c r="OEB548" i="1"/>
  <c r="ODT548" i="1"/>
  <c r="ODL548" i="1"/>
  <c r="ODD548" i="1"/>
  <c r="OCV548" i="1"/>
  <c r="OCN548" i="1"/>
  <c r="OCF548" i="1"/>
  <c r="OBX548" i="1"/>
  <c r="OBP548" i="1"/>
  <c r="OBH548" i="1"/>
  <c r="OAZ548" i="1"/>
  <c r="OAR548" i="1"/>
  <c r="OAJ548" i="1"/>
  <c r="OAB548" i="1"/>
  <c r="NZT548" i="1"/>
  <c r="NZL548" i="1"/>
  <c r="NZD548" i="1"/>
  <c r="NYV548" i="1"/>
  <c r="NYN548" i="1"/>
  <c r="NYF548" i="1"/>
  <c r="NXX548" i="1"/>
  <c r="NXP548" i="1"/>
  <c r="NXH548" i="1"/>
  <c r="NWZ548" i="1"/>
  <c r="NWR548" i="1"/>
  <c r="NWJ548" i="1"/>
  <c r="NWB548" i="1"/>
  <c r="NVT548" i="1"/>
  <c r="NVL548" i="1"/>
  <c r="NVD548" i="1"/>
  <c r="NUV548" i="1"/>
  <c r="NUN548" i="1"/>
  <c r="NUF548" i="1"/>
  <c r="NTX548" i="1"/>
  <c r="NTP548" i="1"/>
  <c r="NTH548" i="1"/>
  <c r="NSZ548" i="1"/>
  <c r="NSR548" i="1"/>
  <c r="NSJ548" i="1"/>
  <c r="NSB548" i="1"/>
  <c r="NRT548" i="1"/>
  <c r="NRL548" i="1"/>
  <c r="NRD548" i="1"/>
  <c r="NQV548" i="1"/>
  <c r="NQN548" i="1"/>
  <c r="NQF548" i="1"/>
  <c r="NPX548" i="1"/>
  <c r="NPP548" i="1"/>
  <c r="NPH548" i="1"/>
  <c r="NOZ548" i="1"/>
  <c r="NOR548" i="1"/>
  <c r="NOJ548" i="1"/>
  <c r="NOB548" i="1"/>
  <c r="NNT548" i="1"/>
  <c r="NNL548" i="1"/>
  <c r="NND548" i="1"/>
  <c r="NMV548" i="1"/>
  <c r="NMN548" i="1"/>
  <c r="NMF548" i="1"/>
  <c r="NLX548" i="1"/>
  <c r="NLP548" i="1"/>
  <c r="NLH548" i="1"/>
  <c r="NKZ548" i="1"/>
  <c r="NKR548" i="1"/>
  <c r="NKJ548" i="1"/>
  <c r="NKB548" i="1"/>
  <c r="NJT548" i="1"/>
  <c r="NJL548" i="1"/>
  <c r="NJD548" i="1"/>
  <c r="NIV548" i="1"/>
  <c r="NIN548" i="1"/>
  <c r="NIF548" i="1"/>
  <c r="NHX548" i="1"/>
  <c r="NHP548" i="1"/>
  <c r="NHH548" i="1"/>
  <c r="NGZ548" i="1"/>
  <c r="NGR548" i="1"/>
  <c r="NGJ548" i="1"/>
  <c r="NGB548" i="1"/>
  <c r="NFT548" i="1"/>
  <c r="NFL548" i="1"/>
  <c r="NFD548" i="1"/>
  <c r="NEV548" i="1"/>
  <c r="NEN548" i="1"/>
  <c r="NEF548" i="1"/>
  <c r="NDX548" i="1"/>
  <c r="NDP548" i="1"/>
  <c r="NDH548" i="1"/>
  <c r="NCZ548" i="1"/>
  <c r="NCR548" i="1"/>
  <c r="NCJ548" i="1"/>
  <c r="NCB548" i="1"/>
  <c r="NBT548" i="1"/>
  <c r="NBL548" i="1"/>
  <c r="NBD548" i="1"/>
  <c r="NAV548" i="1"/>
  <c r="NAN548" i="1"/>
  <c r="NAF548" i="1"/>
  <c r="MZX548" i="1"/>
  <c r="MZP548" i="1"/>
  <c r="MZH548" i="1"/>
  <c r="MYZ548" i="1"/>
  <c r="MYR548" i="1"/>
  <c r="MYJ548" i="1"/>
  <c r="MYB548" i="1"/>
  <c r="MXT548" i="1"/>
  <c r="MXL548" i="1"/>
  <c r="MXD548" i="1"/>
  <c r="MWV548" i="1"/>
  <c r="MWN548" i="1"/>
  <c r="MWF548" i="1"/>
  <c r="MVX548" i="1"/>
  <c r="MVP548" i="1"/>
  <c r="MVH548" i="1"/>
  <c r="MUZ548" i="1"/>
  <c r="MUR548" i="1"/>
  <c r="MUJ548" i="1"/>
  <c r="MUB548" i="1"/>
  <c r="MTT548" i="1"/>
  <c r="MTL548" i="1"/>
  <c r="MTD548" i="1"/>
  <c r="MSV548" i="1"/>
  <c r="MSN548" i="1"/>
  <c r="MSF548" i="1"/>
  <c r="MRX548" i="1"/>
  <c r="MRP548" i="1"/>
  <c r="MRH548" i="1"/>
  <c r="MQZ548" i="1"/>
  <c r="MQR548" i="1"/>
  <c r="MQJ548" i="1"/>
  <c r="MQB548" i="1"/>
  <c r="MPT548" i="1"/>
  <c r="MPL548" i="1"/>
  <c r="MPD548" i="1"/>
  <c r="MOV548" i="1"/>
  <c r="MON548" i="1"/>
  <c r="MOF548" i="1"/>
  <c r="MNX548" i="1"/>
  <c r="MNP548" i="1"/>
  <c r="MNH548" i="1"/>
  <c r="MMZ548" i="1"/>
  <c r="MMR548" i="1"/>
  <c r="MMJ548" i="1"/>
  <c r="MMB548" i="1"/>
  <c r="MLT548" i="1"/>
  <c r="MLL548" i="1"/>
  <c r="MLD548" i="1"/>
  <c r="MKV548" i="1"/>
  <c r="MKN548" i="1"/>
  <c r="MKF548" i="1"/>
  <c r="MJX548" i="1"/>
  <c r="MJP548" i="1"/>
  <c r="MJH548" i="1"/>
  <c r="MIZ548" i="1"/>
  <c r="MIR548" i="1"/>
  <c r="MIJ548" i="1"/>
  <c r="MIB548" i="1"/>
  <c r="MHT548" i="1"/>
  <c r="MHL548" i="1"/>
  <c r="MHD548" i="1"/>
  <c r="MGV548" i="1"/>
  <c r="MGN548" i="1"/>
  <c r="MGF548" i="1"/>
  <c r="MFX548" i="1"/>
  <c r="MFP548" i="1"/>
  <c r="MFH548" i="1"/>
  <c r="MEZ548" i="1"/>
  <c r="MER548" i="1"/>
  <c r="MEJ548" i="1"/>
  <c r="MEB548" i="1"/>
  <c r="MDT548" i="1"/>
  <c r="MDL548" i="1"/>
  <c r="MDD548" i="1"/>
  <c r="MCV548" i="1"/>
  <c r="MCN548" i="1"/>
  <c r="MCF548" i="1"/>
  <c r="MBX548" i="1"/>
  <c r="MBP548" i="1"/>
  <c r="MBH548" i="1"/>
  <c r="MAZ548" i="1"/>
  <c r="MAR548" i="1"/>
  <c r="MAJ548" i="1"/>
  <c r="MAB548" i="1"/>
  <c r="LZT548" i="1"/>
  <c r="LZL548" i="1"/>
  <c r="LZD548" i="1"/>
  <c r="LYV548" i="1"/>
  <c r="LYN548" i="1"/>
  <c r="LYF548" i="1"/>
  <c r="LXX548" i="1"/>
  <c r="LXP548" i="1"/>
  <c r="LXH548" i="1"/>
  <c r="LWZ548" i="1"/>
  <c r="LWR548" i="1"/>
  <c r="LWJ548" i="1"/>
  <c r="LWB548" i="1"/>
  <c r="LVT548" i="1"/>
  <c r="LVL548" i="1"/>
  <c r="LVD548" i="1"/>
  <c r="LUV548" i="1"/>
  <c r="LUN548" i="1"/>
  <c r="LUF548" i="1"/>
  <c r="LTX548" i="1"/>
  <c r="LTP548" i="1"/>
  <c r="LTH548" i="1"/>
  <c r="LSZ548" i="1"/>
  <c r="LSR548" i="1"/>
  <c r="LSJ548" i="1"/>
  <c r="LSB548" i="1"/>
  <c r="LRT548" i="1"/>
  <c r="LRL548" i="1"/>
  <c r="LRD548" i="1"/>
  <c r="LQV548" i="1"/>
  <c r="LQN548" i="1"/>
  <c r="LQF548" i="1"/>
  <c r="LPX548" i="1"/>
  <c r="LPP548" i="1"/>
  <c r="LPH548" i="1"/>
  <c r="LOZ548" i="1"/>
  <c r="LOR548" i="1"/>
  <c r="LOJ548" i="1"/>
  <c r="LOB548" i="1"/>
  <c r="LNT548" i="1"/>
  <c r="LNL548" i="1"/>
  <c r="LND548" i="1"/>
  <c r="LMV548" i="1"/>
  <c r="LMN548" i="1"/>
  <c r="LMF548" i="1"/>
  <c r="LLX548" i="1"/>
  <c r="LLP548" i="1"/>
  <c r="LLH548" i="1"/>
  <c r="LKZ548" i="1"/>
  <c r="LKR548" i="1"/>
  <c r="LKJ548" i="1"/>
  <c r="LKB548" i="1"/>
  <c r="LJT548" i="1"/>
  <c r="LJL548" i="1"/>
  <c r="LJD548" i="1"/>
  <c r="LIV548" i="1"/>
  <c r="LIN548" i="1"/>
  <c r="LIF548" i="1"/>
  <c r="LHX548" i="1"/>
  <c r="LHP548" i="1"/>
  <c r="LHH548" i="1"/>
  <c r="LGZ548" i="1"/>
  <c r="LGR548" i="1"/>
  <c r="LGJ548" i="1"/>
  <c r="LGB548" i="1"/>
  <c r="LFT548" i="1"/>
  <c r="LFL548" i="1"/>
  <c r="LFD548" i="1"/>
  <c r="LEV548" i="1"/>
  <c r="LEN548" i="1"/>
  <c r="LEF548" i="1"/>
  <c r="LDX548" i="1"/>
  <c r="LDP548" i="1"/>
  <c r="LDH548" i="1"/>
  <c r="LCZ548" i="1"/>
  <c r="LCR548" i="1"/>
  <c r="LCJ548" i="1"/>
  <c r="LCB548" i="1"/>
  <c r="LBT548" i="1"/>
  <c r="LBL548" i="1"/>
  <c r="LBD548" i="1"/>
  <c r="LAV548" i="1"/>
  <c r="LAN548" i="1"/>
  <c r="LAF548" i="1"/>
  <c r="KZX548" i="1"/>
  <c r="KZP548" i="1"/>
  <c r="KZH548" i="1"/>
  <c r="KYZ548" i="1"/>
  <c r="KYR548" i="1"/>
  <c r="KYJ548" i="1"/>
  <c r="KYB548" i="1"/>
  <c r="KXT548" i="1"/>
  <c r="KXL548" i="1"/>
  <c r="KXD548" i="1"/>
  <c r="KWV548" i="1"/>
  <c r="KWN548" i="1"/>
  <c r="KWF548" i="1"/>
  <c r="KVX548" i="1"/>
  <c r="KVP548" i="1"/>
  <c r="KVH548" i="1"/>
  <c r="KUZ548" i="1"/>
  <c r="KUR548" i="1"/>
  <c r="KUJ548" i="1"/>
  <c r="KUB548" i="1"/>
  <c r="KTT548" i="1"/>
  <c r="KTL548" i="1"/>
  <c r="KTD548" i="1"/>
  <c r="KSV548" i="1"/>
  <c r="KSN548" i="1"/>
  <c r="KSF548" i="1"/>
  <c r="KRX548" i="1"/>
  <c r="KRP548" i="1"/>
  <c r="KRH548" i="1"/>
  <c r="KQZ548" i="1"/>
  <c r="KQR548" i="1"/>
  <c r="KQJ548" i="1"/>
  <c r="KQB548" i="1"/>
  <c r="KPT548" i="1"/>
  <c r="KPL548" i="1"/>
  <c r="KPD548" i="1"/>
  <c r="KOV548" i="1"/>
  <c r="KON548" i="1"/>
  <c r="KOF548" i="1"/>
  <c r="KNX548" i="1"/>
  <c r="KNP548" i="1"/>
  <c r="KNH548" i="1"/>
  <c r="KMZ548" i="1"/>
  <c r="KMR548" i="1"/>
  <c r="KMJ548" i="1"/>
  <c r="KMB548" i="1"/>
  <c r="KLT548" i="1"/>
  <c r="KLL548" i="1"/>
  <c r="KLD548" i="1"/>
  <c r="KKV548" i="1"/>
  <c r="KKN548" i="1"/>
  <c r="KKF548" i="1"/>
  <c r="KJX548" i="1"/>
  <c r="KJP548" i="1"/>
  <c r="KJH548" i="1"/>
  <c r="KIZ548" i="1"/>
  <c r="KIR548" i="1"/>
  <c r="KIJ548" i="1"/>
  <c r="KIB548" i="1"/>
  <c r="KHT548" i="1"/>
  <c r="KHL548" i="1"/>
  <c r="KHD548" i="1"/>
  <c r="KGV548" i="1"/>
  <c r="KGN548" i="1"/>
  <c r="KGF548" i="1"/>
  <c r="KFX548" i="1"/>
  <c r="KFP548" i="1"/>
  <c r="KFH548" i="1"/>
  <c r="KEZ548" i="1"/>
  <c r="KER548" i="1"/>
  <c r="KEJ548" i="1"/>
  <c r="KEB548" i="1"/>
  <c r="KDT548" i="1"/>
  <c r="KDL548" i="1"/>
  <c r="KDD548" i="1"/>
  <c r="KCV548" i="1"/>
  <c r="KCN548" i="1"/>
  <c r="KCF548" i="1"/>
  <c r="KBX548" i="1"/>
  <c r="KBP548" i="1"/>
  <c r="KBH548" i="1"/>
  <c r="KAZ548" i="1"/>
  <c r="KAR548" i="1"/>
  <c r="KAJ548" i="1"/>
  <c r="KAB548" i="1"/>
  <c r="JZT548" i="1"/>
  <c r="JZL548" i="1"/>
  <c r="JZD548" i="1"/>
  <c r="JYV548" i="1"/>
  <c r="JYN548" i="1"/>
  <c r="JYF548" i="1"/>
  <c r="JXX548" i="1"/>
  <c r="JXP548" i="1"/>
  <c r="JXH548" i="1"/>
  <c r="JWZ548" i="1"/>
  <c r="JWR548" i="1"/>
  <c r="JWJ548" i="1"/>
  <c r="JWB548" i="1"/>
  <c r="JVT548" i="1"/>
  <c r="JVL548" i="1"/>
  <c r="JVD548" i="1"/>
  <c r="JUV548" i="1"/>
  <c r="JUN548" i="1"/>
  <c r="JUF548" i="1"/>
  <c r="JTX548" i="1"/>
  <c r="JTP548" i="1"/>
  <c r="JTH548" i="1"/>
  <c r="JSZ548" i="1"/>
  <c r="JSR548" i="1"/>
  <c r="JSJ548" i="1"/>
  <c r="JSB548" i="1"/>
  <c r="JRT548" i="1"/>
  <c r="JRL548" i="1"/>
  <c r="JRD548" i="1"/>
  <c r="JQV548" i="1"/>
  <c r="JQN548" i="1"/>
  <c r="JQF548" i="1"/>
  <c r="JPX548" i="1"/>
  <c r="JPP548" i="1"/>
  <c r="JPH548" i="1"/>
  <c r="JOZ548" i="1"/>
  <c r="JOR548" i="1"/>
  <c r="JOJ548" i="1"/>
  <c r="JOB548" i="1"/>
  <c r="JNT548" i="1"/>
  <c r="JNL548" i="1"/>
  <c r="JND548" i="1"/>
  <c r="JMV548" i="1"/>
  <c r="JMN548" i="1"/>
  <c r="JMF548" i="1"/>
  <c r="JLX548" i="1"/>
  <c r="JLP548" i="1"/>
  <c r="JLH548" i="1"/>
  <c r="JKZ548" i="1"/>
  <c r="JKR548" i="1"/>
  <c r="JKJ548" i="1"/>
  <c r="JKB548" i="1"/>
  <c r="JJT548" i="1"/>
  <c r="JJL548" i="1"/>
  <c r="JJD548" i="1"/>
  <c r="JIV548" i="1"/>
  <c r="JIN548" i="1"/>
  <c r="JIF548" i="1"/>
  <c r="JHX548" i="1"/>
  <c r="JHP548" i="1"/>
  <c r="JHH548" i="1"/>
  <c r="JGZ548" i="1"/>
  <c r="JGR548" i="1"/>
  <c r="JGJ548" i="1"/>
  <c r="JGB548" i="1"/>
  <c r="JFT548" i="1"/>
  <c r="JFL548" i="1"/>
  <c r="JFD548" i="1"/>
  <c r="JEV548" i="1"/>
  <c r="JEN548" i="1"/>
  <c r="JEF548" i="1"/>
  <c r="JDX548" i="1"/>
  <c r="JDP548" i="1"/>
  <c r="JDH548" i="1"/>
  <c r="JCZ548" i="1"/>
  <c r="JCR548" i="1"/>
  <c r="JCJ548" i="1"/>
  <c r="JCB548" i="1"/>
  <c r="JBT548" i="1"/>
  <c r="JBL548" i="1"/>
  <c r="JBD548" i="1"/>
  <c r="JAV548" i="1"/>
  <c r="JAN548" i="1"/>
  <c r="JAF548" i="1"/>
  <c r="IZX548" i="1"/>
  <c r="IZP548" i="1"/>
  <c r="IZH548" i="1"/>
  <c r="IYZ548" i="1"/>
  <c r="IYR548" i="1"/>
  <c r="IYJ548" i="1"/>
  <c r="IYB548" i="1"/>
  <c r="IXT548" i="1"/>
  <c r="IXL548" i="1"/>
  <c r="IXD548" i="1"/>
  <c r="IWV548" i="1"/>
  <c r="IWN548" i="1"/>
  <c r="IWF548" i="1"/>
  <c r="IVX548" i="1"/>
  <c r="IVP548" i="1"/>
  <c r="IVH548" i="1"/>
  <c r="IUZ548" i="1"/>
  <c r="IUR548" i="1"/>
  <c r="IUJ548" i="1"/>
  <c r="IUB548" i="1"/>
  <c r="ITT548" i="1"/>
  <c r="ITL548" i="1"/>
  <c r="ITD548" i="1"/>
  <c r="ISV548" i="1"/>
  <c r="ISN548" i="1"/>
  <c r="ISF548" i="1"/>
  <c r="IRX548" i="1"/>
  <c r="IRP548" i="1"/>
  <c r="IRH548" i="1"/>
  <c r="IQZ548" i="1"/>
  <c r="IQR548" i="1"/>
  <c r="IQJ548" i="1"/>
  <c r="IQB548" i="1"/>
  <c r="IPT548" i="1"/>
  <c r="IPL548" i="1"/>
  <c r="IPD548" i="1"/>
  <c r="IOV548" i="1"/>
  <c r="ION548" i="1"/>
  <c r="IOF548" i="1"/>
  <c r="INX548" i="1"/>
  <c r="INP548" i="1"/>
  <c r="INH548" i="1"/>
  <c r="IMZ548" i="1"/>
  <c r="IMR548" i="1"/>
  <c r="IMJ548" i="1"/>
  <c r="IMB548" i="1"/>
  <c r="ILT548" i="1"/>
  <c r="ILL548" i="1"/>
  <c r="ILD548" i="1"/>
  <c r="IKV548" i="1"/>
  <c r="IKN548" i="1"/>
  <c r="IKF548" i="1"/>
  <c r="IJX548" i="1"/>
  <c r="IJP548" i="1"/>
  <c r="IJH548" i="1"/>
  <c r="IIZ548" i="1"/>
  <c r="IIR548" i="1"/>
  <c r="IIJ548" i="1"/>
  <c r="IIB548" i="1"/>
  <c r="IHT548" i="1"/>
  <c r="IHL548" i="1"/>
  <c r="IHD548" i="1"/>
  <c r="IGV548" i="1"/>
  <c r="IGN548" i="1"/>
  <c r="IGF548" i="1"/>
  <c r="IFX548" i="1"/>
  <c r="IFP548" i="1"/>
  <c r="IFH548" i="1"/>
  <c r="IEZ548" i="1"/>
  <c r="IER548" i="1"/>
  <c r="IEJ548" i="1"/>
  <c r="IEB548" i="1"/>
  <c r="IDT548" i="1"/>
  <c r="IDL548" i="1"/>
  <c r="IDD548" i="1"/>
  <c r="ICV548" i="1"/>
  <c r="ICN548" i="1"/>
  <c r="ICF548" i="1"/>
  <c r="IBX548" i="1"/>
  <c r="IBP548" i="1"/>
  <c r="IBH548" i="1"/>
  <c r="IAZ548" i="1"/>
  <c r="IAR548" i="1"/>
  <c r="IAJ548" i="1"/>
  <c r="IAB548" i="1"/>
  <c r="HZT548" i="1"/>
  <c r="HZL548" i="1"/>
  <c r="HZD548" i="1"/>
  <c r="HYV548" i="1"/>
  <c r="HYN548" i="1"/>
  <c r="HYF548" i="1"/>
  <c r="HXX548" i="1"/>
  <c r="HXP548" i="1"/>
  <c r="HXH548" i="1"/>
  <c r="HWZ548" i="1"/>
  <c r="HWR548" i="1"/>
  <c r="HWJ548" i="1"/>
  <c r="HWB548" i="1"/>
  <c r="HVT548" i="1"/>
  <c r="HVL548" i="1"/>
  <c r="HVD548" i="1"/>
  <c r="HUV548" i="1"/>
  <c r="HUN548" i="1"/>
  <c r="HUF548" i="1"/>
  <c r="HTX548" i="1"/>
  <c r="HTP548" i="1"/>
  <c r="HTH548" i="1"/>
  <c r="HSZ548" i="1"/>
  <c r="HSR548" i="1"/>
  <c r="HSJ548" i="1"/>
  <c r="HSB548" i="1"/>
  <c r="HRT548" i="1"/>
  <c r="HRL548" i="1"/>
  <c r="HRD548" i="1"/>
  <c r="HQV548" i="1"/>
  <c r="HQN548" i="1"/>
  <c r="HQF548" i="1"/>
  <c r="HPX548" i="1"/>
  <c r="HPP548" i="1"/>
  <c r="HPH548" i="1"/>
  <c r="HOZ548" i="1"/>
  <c r="HOR548" i="1"/>
  <c r="HOJ548" i="1"/>
  <c r="HOB548" i="1"/>
  <c r="HNT548" i="1"/>
  <c r="HNL548" i="1"/>
  <c r="HND548" i="1"/>
  <c r="HMV548" i="1"/>
  <c r="HMN548" i="1"/>
  <c r="HMF548" i="1"/>
  <c r="HLX548" i="1"/>
  <c r="HLP548" i="1"/>
  <c r="HLH548" i="1"/>
  <c r="HKZ548" i="1"/>
  <c r="HKR548" i="1"/>
  <c r="HKJ548" i="1"/>
  <c r="HKB548" i="1"/>
  <c r="HJT548" i="1"/>
  <c r="HJL548" i="1"/>
  <c r="HJD548" i="1"/>
  <c r="HIV548" i="1"/>
  <c r="HIN548" i="1"/>
  <c r="HIF548" i="1"/>
  <c r="HHX548" i="1"/>
  <c r="HHP548" i="1"/>
  <c r="HHH548" i="1"/>
  <c r="HGZ548" i="1"/>
  <c r="HGR548" i="1"/>
  <c r="HGJ548" i="1"/>
  <c r="HGB548" i="1"/>
  <c r="HFT548" i="1"/>
  <c r="HFL548" i="1"/>
  <c r="HFD548" i="1"/>
  <c r="HEV548" i="1"/>
  <c r="HEN548" i="1"/>
  <c r="HEF548" i="1"/>
  <c r="HDX548" i="1"/>
  <c r="HDP548" i="1"/>
  <c r="HDH548" i="1"/>
  <c r="HCZ548" i="1"/>
  <c r="HCR548" i="1"/>
  <c r="HCJ548" i="1"/>
  <c r="HCB548" i="1"/>
  <c r="HBT548" i="1"/>
  <c r="HBL548" i="1"/>
  <c r="HBD548" i="1"/>
  <c r="HAV548" i="1"/>
  <c r="HAN548" i="1"/>
  <c r="HAF548" i="1"/>
  <c r="GZX548" i="1"/>
  <c r="GZP548" i="1"/>
  <c r="GZH548" i="1"/>
  <c r="GYZ548" i="1"/>
  <c r="GYR548" i="1"/>
  <c r="GYJ548" i="1"/>
  <c r="GYB548" i="1"/>
  <c r="GXT548" i="1"/>
  <c r="GXL548" i="1"/>
  <c r="GXD548" i="1"/>
  <c r="GWV548" i="1"/>
  <c r="GWN548" i="1"/>
  <c r="GWF548" i="1"/>
  <c r="GVX548" i="1"/>
  <c r="GVP548" i="1"/>
  <c r="GVH548" i="1"/>
  <c r="GUZ548" i="1"/>
  <c r="GUR548" i="1"/>
  <c r="GUJ548" i="1"/>
  <c r="GUB548" i="1"/>
  <c r="GTT548" i="1"/>
  <c r="GTL548" i="1"/>
  <c r="GTD548" i="1"/>
  <c r="GSV548" i="1"/>
  <c r="GSN548" i="1"/>
  <c r="GSF548" i="1"/>
  <c r="GRX548" i="1"/>
  <c r="GRP548" i="1"/>
  <c r="GRH548" i="1"/>
  <c r="GQZ548" i="1"/>
  <c r="GQR548" i="1"/>
  <c r="GQJ548" i="1"/>
  <c r="GQB548" i="1"/>
  <c r="GPT548" i="1"/>
  <c r="GPL548" i="1"/>
  <c r="GPD548" i="1"/>
  <c r="GOV548" i="1"/>
  <c r="GON548" i="1"/>
  <c r="GOF548" i="1"/>
  <c r="GNX548" i="1"/>
  <c r="GNP548" i="1"/>
  <c r="GNH548" i="1"/>
  <c r="GMZ548" i="1"/>
  <c r="GMR548" i="1"/>
  <c r="GMJ548" i="1"/>
  <c r="GMB548" i="1"/>
  <c r="GLT548" i="1"/>
  <c r="GLL548" i="1"/>
  <c r="GLD548" i="1"/>
  <c r="GKV548" i="1"/>
  <c r="GKN548" i="1"/>
  <c r="GKF548" i="1"/>
  <c r="GJX548" i="1"/>
  <c r="GJP548" i="1"/>
  <c r="GJH548" i="1"/>
  <c r="GIZ548" i="1"/>
  <c r="GIR548" i="1"/>
  <c r="GIJ548" i="1"/>
  <c r="GIB548" i="1"/>
  <c r="GHT548" i="1"/>
  <c r="GHL548" i="1"/>
  <c r="GHD548" i="1"/>
  <c r="GGV548" i="1"/>
  <c r="GGN548" i="1"/>
  <c r="GGF548" i="1"/>
  <c r="GFX548" i="1"/>
  <c r="GFP548" i="1"/>
  <c r="GFH548" i="1"/>
  <c r="GEZ548" i="1"/>
  <c r="GER548" i="1"/>
  <c r="GEJ548" i="1"/>
  <c r="GEB548" i="1"/>
  <c r="GDT548" i="1"/>
  <c r="GDL548" i="1"/>
  <c r="GDD548" i="1"/>
  <c r="GCV548" i="1"/>
  <c r="GCN548" i="1"/>
  <c r="GCF548" i="1"/>
  <c r="GBX548" i="1"/>
  <c r="GBP548" i="1"/>
  <c r="GBH548" i="1"/>
  <c r="GAZ548" i="1"/>
  <c r="GAR548" i="1"/>
  <c r="GAJ548" i="1"/>
  <c r="GAB548" i="1"/>
  <c r="FZT548" i="1"/>
  <c r="FZL548" i="1"/>
  <c r="FZD548" i="1"/>
  <c r="FYV548" i="1"/>
  <c r="FYN548" i="1"/>
  <c r="FYF548" i="1"/>
  <c r="FXX548" i="1"/>
  <c r="FXP548" i="1"/>
  <c r="FXH548" i="1"/>
  <c r="FWZ548" i="1"/>
  <c r="FWR548" i="1"/>
  <c r="FWJ548" i="1"/>
  <c r="FWB548" i="1"/>
  <c r="FVT548" i="1"/>
  <c r="FVL548" i="1"/>
  <c r="FVD548" i="1"/>
  <c r="FUV548" i="1"/>
  <c r="FUN548" i="1"/>
  <c r="FUF548" i="1"/>
  <c r="FTX548" i="1"/>
  <c r="FTP548" i="1"/>
  <c r="FTH548" i="1"/>
  <c r="FSZ548" i="1"/>
  <c r="FSR548" i="1"/>
  <c r="FSJ548" i="1"/>
  <c r="FSB548" i="1"/>
  <c r="FRT548" i="1"/>
  <c r="FRL548" i="1"/>
  <c r="FRD548" i="1"/>
  <c r="FQV548" i="1"/>
  <c r="FQN548" i="1"/>
  <c r="FQF548" i="1"/>
  <c r="FPX548" i="1"/>
  <c r="FPP548" i="1"/>
  <c r="FPH548" i="1"/>
  <c r="FOZ548" i="1"/>
  <c r="FOR548" i="1"/>
  <c r="FOJ548" i="1"/>
  <c r="FOB548" i="1"/>
  <c r="FNT548" i="1"/>
  <c r="FNL548" i="1"/>
  <c r="FND548" i="1"/>
  <c r="FMV548" i="1"/>
  <c r="FMN548" i="1"/>
  <c r="FMF548" i="1"/>
  <c r="FLX548" i="1"/>
  <c r="FLP548" i="1"/>
  <c r="FLH548" i="1"/>
  <c r="FKZ548" i="1"/>
  <c r="FKR548" i="1"/>
  <c r="FKJ548" i="1"/>
  <c r="FKB548" i="1"/>
  <c r="FJT548" i="1"/>
  <c r="FJL548" i="1"/>
  <c r="FJD548" i="1"/>
  <c r="FIV548" i="1"/>
  <c r="FIN548" i="1"/>
  <c r="FIF548" i="1"/>
  <c r="FHX548" i="1"/>
  <c r="FHP548" i="1"/>
  <c r="FHH548" i="1"/>
  <c r="FGZ548" i="1"/>
  <c r="FGR548" i="1"/>
  <c r="FGJ548" i="1"/>
  <c r="FGB548" i="1"/>
  <c r="FFT548" i="1"/>
  <c r="FFL548" i="1"/>
  <c r="FFD548" i="1"/>
  <c r="FEV548" i="1"/>
  <c r="FEN548" i="1"/>
  <c r="FEF548" i="1"/>
  <c r="FDX548" i="1"/>
  <c r="FDP548" i="1"/>
  <c r="FDH548" i="1"/>
  <c r="FCZ548" i="1"/>
  <c r="FCR548" i="1"/>
  <c r="FCJ548" i="1"/>
  <c r="FCB548" i="1"/>
  <c r="FBT548" i="1"/>
  <c r="FBL548" i="1"/>
  <c r="FBD548" i="1"/>
  <c r="FAV548" i="1"/>
  <c r="FAN548" i="1"/>
  <c r="FAF548" i="1"/>
  <c r="EZX548" i="1"/>
  <c r="EZP548" i="1"/>
  <c r="EZH548" i="1"/>
  <c r="EYZ548" i="1"/>
  <c r="EYR548" i="1"/>
  <c r="EYJ548" i="1"/>
  <c r="EYB548" i="1"/>
  <c r="EXT548" i="1"/>
  <c r="EXL548" i="1"/>
  <c r="EXD548" i="1"/>
  <c r="EWV548" i="1"/>
  <c r="EWN548" i="1"/>
  <c r="EWF548" i="1"/>
  <c r="EVX548" i="1"/>
  <c r="EVP548" i="1"/>
  <c r="EVH548" i="1"/>
  <c r="EUZ548" i="1"/>
  <c r="EUR548" i="1"/>
  <c r="EUJ548" i="1"/>
  <c r="EUB548" i="1"/>
  <c r="ETT548" i="1"/>
  <c r="ETL548" i="1"/>
  <c r="ETD548" i="1"/>
  <c r="ESV548" i="1"/>
  <c r="ESN548" i="1"/>
  <c r="ESF548" i="1"/>
  <c r="ERX548" i="1"/>
  <c r="ERP548" i="1"/>
  <c r="ERH548" i="1"/>
  <c r="EQZ548" i="1"/>
  <c r="EQR548" i="1"/>
  <c r="EQJ548" i="1"/>
  <c r="EQB548" i="1"/>
  <c r="EPT548" i="1"/>
  <c r="EPL548" i="1"/>
  <c r="EPD548" i="1"/>
  <c r="EOV548" i="1"/>
  <c r="EON548" i="1"/>
  <c r="EOF548" i="1"/>
  <c r="ENX548" i="1"/>
  <c r="ENP548" i="1"/>
  <c r="ENH548" i="1"/>
  <c r="EMZ548" i="1"/>
  <c r="EMR548" i="1"/>
  <c r="EMJ548" i="1"/>
  <c r="EMB548" i="1"/>
  <c r="ELT548" i="1"/>
  <c r="ELL548" i="1"/>
  <c r="ELD548" i="1"/>
  <c r="EKV548" i="1"/>
  <c r="EKN548" i="1"/>
  <c r="EKF548" i="1"/>
  <c r="EJX548" i="1"/>
  <c r="EJP548" i="1"/>
  <c r="EJH548" i="1"/>
  <c r="EIZ548" i="1"/>
  <c r="EIR548" i="1"/>
  <c r="EIJ548" i="1"/>
  <c r="EIB548" i="1"/>
  <c r="EHT548" i="1"/>
  <c r="EHL548" i="1"/>
  <c r="EHD548" i="1"/>
  <c r="EGV548" i="1"/>
  <c r="EGN548" i="1"/>
  <c r="EGF548" i="1"/>
  <c r="EFX548" i="1"/>
  <c r="EFP548" i="1"/>
  <c r="EFH548" i="1"/>
  <c r="EEZ548" i="1"/>
  <c r="EER548" i="1"/>
  <c r="EEJ548" i="1"/>
  <c r="EEB548" i="1"/>
  <c r="EDT548" i="1"/>
  <c r="EDL548" i="1"/>
  <c r="EDD548" i="1"/>
  <c r="ECV548" i="1"/>
  <c r="ECN548" i="1"/>
  <c r="ECF548" i="1"/>
  <c r="EBX548" i="1"/>
  <c r="EBP548" i="1"/>
  <c r="EBH548" i="1"/>
  <c r="EAZ548" i="1"/>
  <c r="EAR548" i="1"/>
  <c r="EAJ548" i="1"/>
  <c r="EAB548" i="1"/>
  <c r="DZT548" i="1"/>
  <c r="DZL548" i="1"/>
  <c r="DZD548" i="1"/>
  <c r="DYV548" i="1"/>
  <c r="DYN548" i="1"/>
  <c r="DYF548" i="1"/>
  <c r="DXX548" i="1"/>
  <c r="DXP548" i="1"/>
  <c r="DXH548" i="1"/>
  <c r="DWZ548" i="1"/>
  <c r="DWR548" i="1"/>
  <c r="DWJ548" i="1"/>
  <c r="DWB548" i="1"/>
  <c r="DVT548" i="1"/>
  <c r="DVL548" i="1"/>
  <c r="DVD548" i="1"/>
  <c r="DUV548" i="1"/>
  <c r="DUN548" i="1"/>
  <c r="DUF548" i="1"/>
  <c r="DTX548" i="1"/>
  <c r="DTP548" i="1"/>
  <c r="DTH548" i="1"/>
  <c r="DSZ548" i="1"/>
  <c r="DSR548" i="1"/>
  <c r="DSJ548" i="1"/>
  <c r="DSB548" i="1"/>
  <c r="DRT548" i="1"/>
  <c r="DRL548" i="1"/>
  <c r="DRD548" i="1"/>
  <c r="DQV548" i="1"/>
  <c r="DQN548" i="1"/>
  <c r="DQF548" i="1"/>
  <c r="DPX548" i="1"/>
  <c r="DPP548" i="1"/>
  <c r="DPH548" i="1"/>
  <c r="DOZ548" i="1"/>
  <c r="DOR548" i="1"/>
  <c r="DOJ548" i="1"/>
  <c r="DOB548" i="1"/>
  <c r="DNT548" i="1"/>
  <c r="DNL548" i="1"/>
  <c r="DND548" i="1"/>
  <c r="DMV548" i="1"/>
  <c r="DMN548" i="1"/>
  <c r="DMF548" i="1"/>
  <c r="DLX548" i="1"/>
  <c r="DLP548" i="1"/>
  <c r="DLH548" i="1"/>
  <c r="DKZ548" i="1"/>
  <c r="DKR548" i="1"/>
  <c r="DKJ548" i="1"/>
  <c r="DKB548" i="1"/>
  <c r="DJT548" i="1"/>
  <c r="DJL548" i="1"/>
  <c r="DJD548" i="1"/>
  <c r="DIV548" i="1"/>
  <c r="DIN548" i="1"/>
  <c r="DIF548" i="1"/>
  <c r="DHX548" i="1"/>
  <c r="DHP548" i="1"/>
  <c r="DHH548" i="1"/>
  <c r="DGZ548" i="1"/>
  <c r="DGR548" i="1"/>
  <c r="DGJ548" i="1"/>
  <c r="DGB548" i="1"/>
  <c r="DFT548" i="1"/>
  <c r="DFL548" i="1"/>
  <c r="DFD548" i="1"/>
  <c r="DEV548" i="1"/>
  <c r="DEN548" i="1"/>
  <c r="DEF548" i="1"/>
  <c r="DDX548" i="1"/>
  <c r="DDP548" i="1"/>
  <c r="DDH548" i="1"/>
  <c r="DCZ548" i="1"/>
  <c r="DCR548" i="1"/>
  <c r="DCJ548" i="1"/>
  <c r="DCB548" i="1"/>
  <c r="DBT548" i="1"/>
  <c r="DBL548" i="1"/>
  <c r="DBD548" i="1"/>
  <c r="DAV548" i="1"/>
  <c r="DAN548" i="1"/>
  <c r="DAF548" i="1"/>
  <c r="CZX548" i="1"/>
  <c r="CZP548" i="1"/>
  <c r="CZH548" i="1"/>
  <c r="CYZ548" i="1"/>
  <c r="CYR548" i="1"/>
  <c r="CYJ548" i="1"/>
  <c r="CYB548" i="1"/>
  <c r="CXT548" i="1"/>
  <c r="CXL548" i="1"/>
  <c r="CXD548" i="1"/>
  <c r="CWV548" i="1"/>
  <c r="CWN548" i="1"/>
  <c r="CWF548" i="1"/>
  <c r="CVX548" i="1"/>
  <c r="CVP548" i="1"/>
  <c r="CVH548" i="1"/>
  <c r="CUZ548" i="1"/>
  <c r="CUR548" i="1"/>
  <c r="CUJ548" i="1"/>
  <c r="CUB548" i="1"/>
  <c r="CTT548" i="1"/>
  <c r="CTL548" i="1"/>
  <c r="CTD548" i="1"/>
  <c r="CSV548" i="1"/>
  <c r="CSN548" i="1"/>
  <c r="CSF548" i="1"/>
  <c r="CRX548" i="1"/>
  <c r="CRP548" i="1"/>
  <c r="CRH548" i="1"/>
  <c r="CQZ548" i="1"/>
  <c r="CQR548" i="1"/>
  <c r="CQJ548" i="1"/>
  <c r="CQB548" i="1"/>
  <c r="CPT548" i="1"/>
  <c r="CPL548" i="1"/>
  <c r="CPD548" i="1"/>
  <c r="COV548" i="1"/>
  <c r="CON548" i="1"/>
  <c r="COF548" i="1"/>
  <c r="CNX548" i="1"/>
  <c r="CNP548" i="1"/>
  <c r="CNH548" i="1"/>
  <c r="CMZ548" i="1"/>
  <c r="CMR548" i="1"/>
  <c r="CMJ548" i="1"/>
  <c r="CMB548" i="1"/>
  <c r="CLT548" i="1"/>
  <c r="CLL548" i="1"/>
  <c r="CLD548" i="1"/>
  <c r="CKV548" i="1"/>
  <c r="CKN548" i="1"/>
  <c r="CKF548" i="1"/>
  <c r="CJX548" i="1"/>
  <c r="CJP548" i="1"/>
  <c r="CJH548" i="1"/>
  <c r="CIZ548" i="1"/>
  <c r="CIR548" i="1"/>
  <c r="CIJ548" i="1"/>
  <c r="CIB548" i="1"/>
  <c r="CHT548" i="1"/>
  <c r="CHL548" i="1"/>
  <c r="CHD548" i="1"/>
  <c r="CGV548" i="1"/>
  <c r="CGN548" i="1"/>
  <c r="CGF548" i="1"/>
  <c r="CFX548" i="1"/>
  <c r="CFP548" i="1"/>
  <c r="CFH548" i="1"/>
  <c r="CEZ548" i="1"/>
  <c r="CER548" i="1"/>
  <c r="CEJ548" i="1"/>
  <c r="CEB548" i="1"/>
  <c r="CDT548" i="1"/>
  <c r="CDL548" i="1"/>
  <c r="CDD548" i="1"/>
  <c r="CCV548" i="1"/>
  <c r="CCN548" i="1"/>
  <c r="CCF548" i="1"/>
  <c r="CBX548" i="1"/>
  <c r="CBP548" i="1"/>
  <c r="CBH548" i="1"/>
  <c r="CAZ548" i="1"/>
  <c r="CAR548" i="1"/>
  <c r="CAJ548" i="1"/>
  <c r="CAB548" i="1"/>
  <c r="BZT548" i="1"/>
  <c r="BZL548" i="1"/>
  <c r="BZD548" i="1"/>
  <c r="BYV548" i="1"/>
  <c r="BYN548" i="1"/>
  <c r="BYF548" i="1"/>
  <c r="BXX548" i="1"/>
  <c r="BXP548" i="1"/>
  <c r="BXH548" i="1"/>
  <c r="BWZ548" i="1"/>
  <c r="BWR548" i="1"/>
  <c r="BWJ548" i="1"/>
  <c r="BWB548" i="1"/>
  <c r="BVT548" i="1"/>
  <c r="BVL548" i="1"/>
  <c r="BVD548" i="1"/>
  <c r="BUV548" i="1"/>
  <c r="BUN548" i="1"/>
  <c r="BUF548" i="1"/>
  <c r="BTX548" i="1"/>
  <c r="BTP548" i="1"/>
  <c r="BTH548" i="1"/>
  <c r="BSZ548" i="1"/>
  <c r="BSR548" i="1"/>
  <c r="BSJ548" i="1"/>
  <c r="BSB548" i="1"/>
  <c r="BRT548" i="1"/>
  <c r="BRL548" i="1"/>
  <c r="BRD548" i="1"/>
  <c r="BQV548" i="1"/>
  <c r="BQN548" i="1"/>
  <c r="BQF548" i="1"/>
  <c r="BPX548" i="1"/>
  <c r="BPP548" i="1"/>
  <c r="BPH548" i="1"/>
  <c r="BOZ548" i="1"/>
  <c r="BOR548" i="1"/>
  <c r="BOJ548" i="1"/>
  <c r="BOB548" i="1"/>
  <c r="BNT548" i="1"/>
  <c r="BNL548" i="1"/>
  <c r="BND548" i="1"/>
  <c r="BMV548" i="1"/>
  <c r="BMN548" i="1"/>
  <c r="BMF548" i="1"/>
  <c r="BLX548" i="1"/>
  <c r="BLP548" i="1"/>
  <c r="BLH548" i="1"/>
  <c r="BKZ548" i="1"/>
  <c r="BKR548" i="1"/>
  <c r="BKJ548" i="1"/>
  <c r="BKB548" i="1"/>
  <c r="BJT548" i="1"/>
  <c r="BJL548" i="1"/>
  <c r="BJD548" i="1"/>
  <c r="BIV548" i="1"/>
  <c r="BIN548" i="1"/>
  <c r="BIF548" i="1"/>
  <c r="BHX548" i="1"/>
  <c r="BHP548" i="1"/>
  <c r="BHH548" i="1"/>
  <c r="BGZ548" i="1"/>
  <c r="BGR548" i="1"/>
  <c r="BGJ548" i="1"/>
  <c r="BGB548" i="1"/>
  <c r="BFT548" i="1"/>
  <c r="BFL548" i="1"/>
  <c r="BFD548" i="1"/>
  <c r="BEV548" i="1"/>
  <c r="BEN548" i="1"/>
  <c r="BEF548" i="1"/>
  <c r="BDX548" i="1"/>
  <c r="BDP548" i="1"/>
  <c r="BDH548" i="1"/>
  <c r="BCZ548" i="1"/>
  <c r="BCR548" i="1"/>
  <c r="BCJ548" i="1"/>
  <c r="BCB548" i="1"/>
  <c r="BBT548" i="1"/>
  <c r="BBL548" i="1"/>
  <c r="BBD548" i="1"/>
  <c r="BAV548" i="1"/>
  <c r="BAN548" i="1"/>
  <c r="BAF548" i="1"/>
  <c r="AZX548" i="1"/>
  <c r="AZP548" i="1"/>
  <c r="AZH548" i="1"/>
  <c r="AYZ548" i="1"/>
  <c r="AYR548" i="1"/>
  <c r="AYJ548" i="1"/>
  <c r="AYB548" i="1"/>
  <c r="AXT548" i="1"/>
  <c r="AXL548" i="1"/>
  <c r="AXD548" i="1"/>
  <c r="AWV548" i="1"/>
  <c r="AWN548" i="1"/>
  <c r="AWF548" i="1"/>
  <c r="AVX548" i="1"/>
  <c r="AVP548" i="1"/>
  <c r="AVH548" i="1"/>
  <c r="AUZ548" i="1"/>
  <c r="AUR548" i="1"/>
  <c r="AUJ548" i="1"/>
  <c r="AUB548" i="1"/>
  <c r="ATT548" i="1"/>
  <c r="ATL548" i="1"/>
  <c r="ATD548" i="1"/>
  <c r="ASV548" i="1"/>
  <c r="ASN548" i="1"/>
  <c r="ASF548" i="1"/>
  <c r="ARX548" i="1"/>
  <c r="ARP548" i="1"/>
  <c r="ARH548" i="1"/>
  <c r="AQZ548" i="1"/>
  <c r="AQR548" i="1"/>
  <c r="AQJ548" i="1"/>
  <c r="AQB548" i="1"/>
  <c r="APT548" i="1"/>
  <c r="APL548" i="1"/>
  <c r="APD548" i="1"/>
  <c r="AOV548" i="1"/>
  <c r="AON548" i="1"/>
  <c r="AOF548" i="1"/>
  <c r="ANX548" i="1"/>
  <c r="ANP548" i="1"/>
  <c r="ANH548" i="1"/>
  <c r="AMZ548" i="1"/>
  <c r="AMR548" i="1"/>
  <c r="AMJ548" i="1"/>
  <c r="AMB548" i="1"/>
  <c r="ALT548" i="1"/>
  <c r="ALL548" i="1"/>
  <c r="ALD548" i="1"/>
  <c r="AKV548" i="1"/>
  <c r="AKN548" i="1"/>
  <c r="AKF548" i="1"/>
  <c r="AJX548" i="1"/>
  <c r="AJP548" i="1"/>
  <c r="AJH548" i="1"/>
  <c r="AIZ548" i="1"/>
  <c r="AIR548" i="1"/>
  <c r="AIJ548" i="1"/>
  <c r="AIB548" i="1"/>
  <c r="AHT548" i="1"/>
  <c r="AHL548" i="1"/>
  <c r="AHD548" i="1"/>
  <c r="AGV548" i="1"/>
  <c r="AGN548" i="1"/>
  <c r="AGF548" i="1"/>
  <c r="AFX548" i="1"/>
  <c r="AFP548" i="1"/>
  <c r="AFH548" i="1"/>
  <c r="AEZ548" i="1"/>
  <c r="AER548" i="1"/>
  <c r="AEJ548" i="1"/>
  <c r="AEB548" i="1"/>
  <c r="ADT548" i="1"/>
  <c r="ADL548" i="1"/>
  <c r="ADD548" i="1"/>
  <c r="ACV548" i="1"/>
  <c r="ACN548" i="1"/>
  <c r="ACF548" i="1"/>
  <c r="ABX548" i="1"/>
  <c r="ABP548" i="1"/>
  <c r="ABH548" i="1"/>
  <c r="AAZ548" i="1"/>
  <c r="AAR548" i="1"/>
  <c r="AAJ548" i="1"/>
  <c r="AAB548" i="1"/>
  <c r="ZT548" i="1"/>
  <c r="ZL548" i="1"/>
  <c r="ZD548" i="1"/>
  <c r="YV548" i="1"/>
  <c r="YN548" i="1"/>
  <c r="YF548" i="1"/>
  <c r="XX548" i="1"/>
  <c r="XP548" i="1"/>
  <c r="XH548" i="1"/>
  <c r="WZ548" i="1"/>
  <c r="WR548" i="1"/>
  <c r="WJ548" i="1"/>
  <c r="WB548" i="1"/>
  <c r="VT548" i="1"/>
  <c r="VL548" i="1"/>
  <c r="VD548" i="1"/>
  <c r="UV548" i="1"/>
  <c r="UN548" i="1"/>
  <c r="UF548" i="1"/>
  <c r="TX548" i="1"/>
  <c r="TP548" i="1"/>
  <c r="TH548" i="1"/>
  <c r="SZ548" i="1"/>
  <c r="SR548" i="1"/>
  <c r="SJ548" i="1"/>
  <c r="SB548" i="1"/>
  <c r="RT548" i="1"/>
  <c r="RL548" i="1"/>
  <c r="RD548" i="1"/>
  <c r="QV548" i="1"/>
  <c r="QN548" i="1"/>
  <c r="QF548" i="1"/>
  <c r="PX548" i="1"/>
  <c r="PP548" i="1"/>
  <c r="PH548" i="1"/>
  <c r="OZ548" i="1"/>
  <c r="OR548" i="1"/>
  <c r="OJ548" i="1"/>
  <c r="OB548" i="1"/>
  <c r="NT548" i="1"/>
  <c r="NL548" i="1"/>
  <c r="ND548" i="1"/>
  <c r="MV548" i="1"/>
  <c r="MN548" i="1"/>
  <c r="MF548" i="1"/>
  <c r="LX548" i="1"/>
  <c r="LP548" i="1"/>
  <c r="LH548" i="1"/>
  <c r="KZ548" i="1"/>
  <c r="KR548" i="1"/>
  <c r="KJ548" i="1"/>
  <c r="KB548" i="1"/>
  <c r="JT548" i="1"/>
  <c r="JL548" i="1"/>
  <c r="JD548" i="1"/>
  <c r="IV548" i="1"/>
  <c r="IN548" i="1"/>
  <c r="IF548" i="1"/>
  <c r="HX548" i="1"/>
  <c r="HP548" i="1"/>
  <c r="HH548" i="1"/>
  <c r="GZ548" i="1"/>
  <c r="I547" i="1"/>
  <c r="I546" i="1"/>
  <c r="I545" i="1"/>
  <c r="I543" i="1"/>
  <c r="I542" i="1"/>
  <c r="I541" i="1"/>
  <c r="I538" i="1"/>
  <c r="I537" i="1"/>
  <c r="I535" i="1"/>
  <c r="I534" i="1"/>
  <c r="I533" i="1"/>
  <c r="I530" i="1"/>
  <c r="I529" i="1"/>
  <c r="I528" i="1"/>
  <c r="I527" i="1"/>
  <c r="I526" i="1"/>
  <c r="I525" i="1"/>
  <c r="I524" i="1"/>
  <c r="I523" i="1"/>
  <c r="I522" i="1"/>
  <c r="I521" i="1"/>
  <c r="I520" i="1"/>
  <c r="I519" i="1"/>
  <c r="I518" i="1"/>
  <c r="I517" i="1"/>
  <c r="I516" i="1"/>
  <c r="I515" i="1"/>
  <c r="I514" i="1"/>
  <c r="I513" i="1"/>
  <c r="I512" i="1"/>
  <c r="I511" i="1"/>
  <c r="I510" i="1"/>
  <c r="I509" i="1"/>
  <c r="I508" i="1"/>
  <c r="H107" i="1" l="1"/>
  <c r="I544" i="1"/>
  <c r="H81" i="1" s="1"/>
  <c r="I540" i="1"/>
  <c r="I555" i="1"/>
  <c r="H84" i="1" s="1"/>
  <c r="I611" i="1"/>
  <c r="H97" i="1" s="1"/>
  <c r="I682" i="1"/>
  <c r="I593" i="1"/>
  <c r="H95" i="1" s="1"/>
  <c r="I633" i="1"/>
  <c r="H103" i="1" s="1"/>
  <c r="I645" i="1"/>
  <c r="I582" i="1"/>
  <c r="H91" i="1" s="1"/>
  <c r="I618" i="1"/>
  <c r="H100" i="1" s="1"/>
  <c r="I629" i="1"/>
  <c r="H102" i="1" s="1"/>
  <c r="I639" i="1"/>
  <c r="H104" i="1" s="1"/>
  <c r="I621" i="1"/>
  <c r="H101" i="1" s="1"/>
  <c r="I601" i="1"/>
  <c r="H96" i="1" s="1"/>
  <c r="I571" i="1"/>
  <c r="I614" i="1"/>
  <c r="H98" i="1" s="1"/>
  <c r="I589" i="1"/>
  <c r="H93" i="1" s="1"/>
  <c r="I585" i="1"/>
  <c r="H92" i="1" s="1"/>
  <c r="I561" i="1"/>
  <c r="I532" i="1"/>
  <c r="H77" i="1" s="1"/>
  <c r="I549" i="1"/>
  <c r="H83" i="1" s="1"/>
  <c r="H82" i="1" s="1"/>
  <c r="I536" i="1"/>
  <c r="H78" i="1" s="1"/>
  <c r="I507" i="1"/>
  <c r="M11" i="1" l="1"/>
  <c r="L11" i="1"/>
  <c r="H99" i="1"/>
  <c r="H90" i="1"/>
  <c r="I644" i="1"/>
  <c r="H106" i="1"/>
  <c r="H105" i="1" s="1"/>
  <c r="I506" i="1"/>
  <c r="H75" i="1"/>
  <c r="H74" i="1" s="1"/>
  <c r="I570" i="1"/>
  <c r="H89" i="1"/>
  <c r="H88" i="1" s="1"/>
  <c r="I539" i="1"/>
  <c r="H80" i="1"/>
  <c r="H79" i="1" s="1"/>
  <c r="H94" i="1"/>
  <c r="H76" i="1"/>
  <c r="I560" i="1"/>
  <c r="H87" i="1"/>
  <c r="H86" i="1" s="1"/>
  <c r="I548" i="1"/>
  <c r="I592" i="1"/>
  <c r="I617" i="1"/>
  <c r="I581" i="1"/>
  <c r="I531" i="1"/>
  <c r="I505" i="1"/>
  <c r="I504" i="1"/>
  <c r="I503" i="1"/>
  <c r="I501" i="1"/>
  <c r="I500" i="1"/>
  <c r="I498" i="1"/>
  <c r="I497" i="1"/>
  <c r="I495" i="1"/>
  <c r="I494" i="1"/>
  <c r="I493" i="1"/>
  <c r="I492" i="1"/>
  <c r="I491" i="1"/>
  <c r="I489" i="1"/>
  <c r="I488" i="1"/>
  <c r="I487" i="1"/>
  <c r="I486" i="1"/>
  <c r="I484" i="1"/>
  <c r="I483" i="1"/>
  <c r="I482" i="1"/>
  <c r="I479" i="1"/>
  <c r="I478" i="1"/>
  <c r="I477" i="1"/>
  <c r="I476" i="1"/>
  <c r="I474" i="1"/>
  <c r="I473" i="1"/>
  <c r="I472" i="1"/>
  <c r="I470" i="1"/>
  <c r="I469" i="1"/>
  <c r="I467" i="1"/>
  <c r="I466" i="1"/>
  <c r="I465" i="1"/>
  <c r="I464" i="1"/>
  <c r="I463" i="1"/>
  <c r="I462" i="1"/>
  <c r="I461" i="1"/>
  <c r="I459" i="1"/>
  <c r="I458" i="1"/>
  <c r="I457" i="1"/>
  <c r="I456" i="1"/>
  <c r="I455" i="1"/>
  <c r="I454" i="1"/>
  <c r="I453" i="1"/>
  <c r="I450" i="1"/>
  <c r="I449" i="1"/>
  <c r="I448" i="1"/>
  <c r="I447" i="1"/>
  <c r="I446" i="1"/>
  <c r="I445" i="1"/>
  <c r="I444" i="1"/>
  <c r="I443" i="1"/>
  <c r="I441" i="1"/>
  <c r="I440" i="1"/>
  <c r="I439" i="1"/>
  <c r="I438" i="1"/>
  <c r="I437" i="1"/>
  <c r="I436" i="1"/>
  <c r="I435" i="1"/>
  <c r="I434" i="1"/>
  <c r="I432" i="1"/>
  <c r="I431" i="1"/>
  <c r="I430" i="1"/>
  <c r="I429" i="1"/>
  <c r="I428" i="1"/>
  <c r="I427" i="1"/>
  <c r="I426" i="1"/>
  <c r="I425" i="1"/>
  <c r="I422" i="1"/>
  <c r="I421" i="1"/>
  <c r="I420" i="1"/>
  <c r="I418" i="1"/>
  <c r="I417" i="1"/>
  <c r="I416" i="1"/>
  <c r="I415" i="1"/>
  <c r="I413" i="1"/>
  <c r="I412" i="1"/>
  <c r="I411" i="1"/>
  <c r="I410" i="1"/>
  <c r="I409" i="1"/>
  <c r="I408" i="1"/>
  <c r="I406" i="1"/>
  <c r="I405" i="1"/>
  <c r="I404" i="1"/>
  <c r="I403" i="1"/>
  <c r="I402" i="1"/>
  <c r="I401" i="1"/>
  <c r="I400" i="1"/>
  <c r="I399" i="1"/>
  <c r="I398" i="1"/>
  <c r="I397" i="1"/>
  <c r="I396" i="1"/>
  <c r="I394" i="1"/>
  <c r="I393" i="1"/>
  <c r="I392" i="1"/>
  <c r="I391" i="1"/>
  <c r="I389" i="1"/>
  <c r="I388" i="1"/>
  <c r="I387" i="1"/>
  <c r="I386" i="1"/>
  <c r="I385" i="1"/>
  <c r="I384" i="1"/>
  <c r="I381" i="1"/>
  <c r="I380" i="1"/>
  <c r="I379" i="1"/>
  <c r="I378" i="1"/>
  <c r="I376" i="1"/>
  <c r="I375" i="1"/>
  <c r="I374" i="1"/>
  <c r="I372" i="1"/>
  <c r="I371" i="1"/>
  <c r="I370" i="1"/>
  <c r="I368" i="1"/>
  <c r="I367" i="1"/>
  <c r="I366" i="1"/>
  <c r="I365" i="1"/>
  <c r="I364" i="1"/>
  <c r="I363" i="1"/>
  <c r="I362" i="1"/>
  <c r="I361" i="1"/>
  <c r="I359" i="1"/>
  <c r="I358" i="1"/>
  <c r="I356" i="1"/>
  <c r="I355" i="1"/>
  <c r="I354" i="1"/>
  <c r="I353" i="1"/>
  <c r="I352" i="1"/>
  <c r="I351" i="1"/>
  <c r="I349" i="1"/>
  <c r="I348" i="1"/>
  <c r="I347" i="1"/>
  <c r="I346" i="1"/>
  <c r="I343" i="1"/>
  <c r="I342" i="1"/>
  <c r="I341" i="1"/>
  <c r="I340" i="1"/>
  <c r="I339" i="1"/>
  <c r="I337" i="1"/>
  <c r="I336" i="1"/>
  <c r="I335" i="1"/>
  <c r="I334" i="1"/>
  <c r="I333" i="1"/>
  <c r="I332" i="1"/>
  <c r="I331" i="1"/>
  <c r="I330" i="1"/>
  <c r="I328" i="1"/>
  <c r="I327" i="1"/>
  <c r="I326" i="1"/>
  <c r="I325" i="1"/>
  <c r="I324" i="1"/>
  <c r="I323" i="1"/>
  <c r="I322" i="1"/>
  <c r="I321" i="1"/>
  <c r="I319" i="1"/>
  <c r="I318" i="1"/>
  <c r="I317" i="1"/>
  <c r="I316" i="1"/>
  <c r="I315" i="1"/>
  <c r="I313" i="1"/>
  <c r="I312" i="1"/>
  <c r="I311" i="1"/>
  <c r="I310" i="1"/>
  <c r="I309" i="1"/>
  <c r="I308" i="1"/>
  <c r="I307" i="1"/>
  <c r="I306" i="1"/>
  <c r="I305" i="1"/>
  <c r="I304" i="1"/>
  <c r="I303" i="1"/>
  <c r="I302" i="1"/>
  <c r="I299" i="1"/>
  <c r="I298" i="1"/>
  <c r="I297" i="1"/>
  <c r="I296" i="1"/>
  <c r="I294" i="1"/>
  <c r="I293" i="1"/>
  <c r="I291" i="1"/>
  <c r="I290" i="1"/>
  <c r="I289" i="1"/>
  <c r="I288" i="1"/>
  <c r="I287" i="1"/>
  <c r="I286" i="1"/>
  <c r="I285" i="1"/>
  <c r="I284" i="1"/>
  <c r="I283" i="1"/>
  <c r="I282" i="1"/>
  <c r="I281" i="1"/>
  <c r="I280" i="1"/>
  <c r="I278" i="1"/>
  <c r="I277" i="1"/>
  <c r="I276" i="1"/>
  <c r="I275" i="1"/>
  <c r="I274" i="1"/>
  <c r="I273" i="1"/>
  <c r="I272" i="1"/>
  <c r="I270" i="1"/>
  <c r="I269" i="1"/>
  <c r="I268" i="1"/>
  <c r="I266" i="1"/>
  <c r="I265" i="1"/>
  <c r="I264" i="1"/>
  <c r="I263" i="1"/>
  <c r="I261" i="1"/>
  <c r="I260" i="1" s="1"/>
  <c r="H29" i="1" s="1"/>
  <c r="I259" i="1"/>
  <c r="I258" i="1"/>
  <c r="I257" i="1"/>
  <c r="I255" i="1"/>
  <c r="I254" i="1"/>
  <c r="I253" i="1"/>
  <c r="I252" i="1"/>
  <c r="I251" i="1"/>
  <c r="I250" i="1"/>
  <c r="I249" i="1"/>
  <c r="I248" i="1"/>
  <c r="I247" i="1"/>
  <c r="I245" i="1"/>
  <c r="I244" i="1"/>
  <c r="I243" i="1"/>
  <c r="I242" i="1"/>
  <c r="I241" i="1"/>
  <c r="I240" i="1"/>
  <c r="I239" i="1"/>
  <c r="I238" i="1"/>
  <c r="I236" i="1"/>
  <c r="I235" i="1"/>
  <c r="I234" i="1"/>
  <c r="I233" i="1"/>
  <c r="I232" i="1"/>
  <c r="I231" i="1"/>
  <c r="I230" i="1"/>
  <c r="I227" i="1"/>
  <c r="I226" i="1"/>
  <c r="I225" i="1"/>
  <c r="I223" i="1"/>
  <c r="I222" i="1"/>
  <c r="I221" i="1"/>
  <c r="I220" i="1"/>
  <c r="I218" i="1"/>
  <c r="I217" i="1"/>
  <c r="I216" i="1"/>
  <c r="I215" i="1"/>
  <c r="I214" i="1"/>
  <c r="I213" i="1"/>
  <c r="I212" i="1"/>
  <c r="I211" i="1"/>
  <c r="I210" i="1"/>
  <c r="I209" i="1"/>
  <c r="I207" i="1"/>
  <c r="I206" i="1"/>
  <c r="I205" i="1"/>
  <c r="I204" i="1"/>
  <c r="I203" i="1"/>
  <c r="I202" i="1"/>
  <c r="I201" i="1"/>
  <c r="I200" i="1"/>
  <c r="I199" i="1"/>
  <c r="I197" i="1"/>
  <c r="I196" i="1"/>
  <c r="I195" i="1"/>
  <c r="I194" i="1"/>
  <c r="I193" i="1"/>
  <c r="I192" i="1"/>
  <c r="I191" i="1"/>
  <c r="I189" i="1"/>
  <c r="I188" i="1"/>
  <c r="I186" i="1"/>
  <c r="I185" i="1"/>
  <c r="I184" i="1"/>
  <c r="I183" i="1"/>
  <c r="I182" i="1"/>
  <c r="I180" i="1"/>
  <c r="I179" i="1"/>
  <c r="I178" i="1"/>
  <c r="I177" i="1"/>
  <c r="I175" i="1"/>
  <c r="I174" i="1"/>
  <c r="I173" i="1"/>
  <c r="I172" i="1"/>
  <c r="I171" i="1"/>
  <c r="I170" i="1"/>
  <c r="I168" i="1"/>
  <c r="I167" i="1"/>
  <c r="I166" i="1"/>
  <c r="I165" i="1"/>
  <c r="I164" i="1"/>
  <c r="I163" i="1"/>
  <c r="I162" i="1"/>
  <c r="I161" i="1"/>
  <c r="I160" i="1"/>
  <c r="I159" i="1"/>
  <c r="I158" i="1"/>
  <c r="I157" i="1"/>
  <c r="I156" i="1"/>
  <c r="I155" i="1"/>
  <c r="I154" i="1"/>
  <c r="I153" i="1"/>
  <c r="I152" i="1"/>
  <c r="I151" i="1"/>
  <c r="I150" i="1"/>
  <c r="I149" i="1"/>
  <c r="I148" i="1"/>
  <c r="I147" i="1"/>
  <c r="I146" i="1"/>
  <c r="I145" i="1"/>
  <c r="I143" i="1"/>
  <c r="I142" i="1"/>
  <c r="I141" i="1"/>
  <c r="I140" i="1"/>
  <c r="I139" i="1"/>
  <c r="I138" i="1"/>
  <c r="I137" i="1"/>
  <c r="I136" i="1"/>
  <c r="I135" i="1"/>
  <c r="I134" i="1"/>
  <c r="I133" i="1"/>
  <c r="I132" i="1"/>
  <c r="I130" i="1"/>
  <c r="I129" i="1"/>
  <c r="I128" i="1"/>
  <c r="I127" i="1"/>
  <c r="I126" i="1"/>
  <c r="I125" i="1"/>
  <c r="I124" i="1"/>
  <c r="I123" i="1"/>
  <c r="I122" i="1"/>
  <c r="I121" i="1"/>
  <c r="M10" i="1" l="1"/>
  <c r="I144" i="1"/>
  <c r="H14" i="1" s="1"/>
  <c r="I208" i="1"/>
  <c r="H21" i="1" s="1"/>
  <c r="I499" i="1"/>
  <c r="H72" i="1" s="1"/>
  <c r="I490" i="1"/>
  <c r="H70" i="1" s="1"/>
  <c r="I471" i="1"/>
  <c r="H65" i="1" s="1"/>
  <c r="I496" i="1"/>
  <c r="H71" i="1" s="1"/>
  <c r="I481" i="1"/>
  <c r="H68" i="1" s="1"/>
  <c r="I475" i="1"/>
  <c r="H66" i="1" s="1"/>
  <c r="I468" i="1"/>
  <c r="H64" i="1" s="1"/>
  <c r="I502" i="1"/>
  <c r="H73" i="1" s="1"/>
  <c r="I390" i="1"/>
  <c r="H52" i="1" s="1"/>
  <c r="I485" i="1"/>
  <c r="H69" i="1" s="1"/>
  <c r="I414" i="1"/>
  <c r="H55" i="1" s="1"/>
  <c r="I424" i="1"/>
  <c r="I407" i="1"/>
  <c r="H54" i="1" s="1"/>
  <c r="I460" i="1"/>
  <c r="H63" i="1" s="1"/>
  <c r="I433" i="1"/>
  <c r="H59" i="1" s="1"/>
  <c r="I442" i="1"/>
  <c r="H60" i="1" s="1"/>
  <c r="I452" i="1"/>
  <c r="H62" i="1" s="1"/>
  <c r="I383" i="1"/>
  <c r="H51" i="1" s="1"/>
  <c r="I419" i="1"/>
  <c r="H56" i="1" s="1"/>
  <c r="I395" i="1"/>
  <c r="H53" i="1" s="1"/>
  <c r="I345" i="1"/>
  <c r="H43" i="1" s="1"/>
  <c r="I350" i="1"/>
  <c r="H44" i="1" s="1"/>
  <c r="I377" i="1"/>
  <c r="H49" i="1" s="1"/>
  <c r="I369" i="1"/>
  <c r="H47" i="1" s="1"/>
  <c r="I373" i="1"/>
  <c r="H48" i="1" s="1"/>
  <c r="I360" i="1"/>
  <c r="H46" i="1" s="1"/>
  <c r="I338" i="1"/>
  <c r="H41" i="1" s="1"/>
  <c r="I357" i="1"/>
  <c r="H45" i="1" s="1"/>
  <c r="I314" i="1"/>
  <c r="H38" i="1" s="1"/>
  <c r="I301" i="1"/>
  <c r="I224" i="1"/>
  <c r="H23" i="1" s="1"/>
  <c r="I329" i="1"/>
  <c r="H40" i="1" s="1"/>
  <c r="I320" i="1"/>
  <c r="H39" i="1" s="1"/>
  <c r="I267" i="1"/>
  <c r="H31" i="1" s="1"/>
  <c r="I187" i="1"/>
  <c r="H18" i="1" s="1"/>
  <c r="I271" i="1"/>
  <c r="H32" i="1" s="1"/>
  <c r="I169" i="1"/>
  <c r="H15" i="1" s="1"/>
  <c r="I190" i="1"/>
  <c r="H19" i="1" s="1"/>
  <c r="I237" i="1"/>
  <c r="H26" i="1" s="1"/>
  <c r="I262" i="1"/>
  <c r="H30" i="1" s="1"/>
  <c r="I181" i="1"/>
  <c r="H17" i="1" s="1"/>
  <c r="I256" i="1"/>
  <c r="H28" i="1" s="1"/>
  <c r="I229" i="1"/>
  <c r="H25" i="1" s="1"/>
  <c r="I246" i="1"/>
  <c r="H27" i="1" s="1"/>
  <c r="I292" i="1"/>
  <c r="H34" i="1" s="1"/>
  <c r="I295" i="1"/>
  <c r="H35" i="1" s="1"/>
  <c r="I219" i="1"/>
  <c r="H22" i="1" s="1"/>
  <c r="I279" i="1"/>
  <c r="H33" i="1" s="1"/>
  <c r="I176" i="1"/>
  <c r="H16" i="1" s="1"/>
  <c r="I131" i="1"/>
  <c r="H13" i="1" s="1"/>
  <c r="I120" i="1"/>
  <c r="H12" i="1" s="1"/>
  <c r="I198" i="1"/>
  <c r="H20" i="1" s="1"/>
  <c r="H42" i="1" l="1"/>
  <c r="H61" i="1"/>
  <c r="I300" i="1"/>
  <c r="H37" i="1"/>
  <c r="H36" i="1" s="1"/>
  <c r="H67" i="1"/>
  <c r="I423" i="1"/>
  <c r="H58" i="1"/>
  <c r="H57" i="1" s="1"/>
  <c r="H24" i="1"/>
  <c r="H11" i="1"/>
  <c r="H112" i="1" s="1"/>
  <c r="H50" i="1"/>
  <c r="I228" i="1"/>
  <c r="I344" i="1"/>
  <c r="I119" i="1"/>
  <c r="I451" i="1"/>
  <c r="I480" i="1"/>
  <c r="I382" i="1"/>
  <c r="I687" i="1" l="1"/>
  <c r="D7" i="1" l="1"/>
  <c r="K7" i="1" l="1"/>
  <c r="M9" i="1" l="1"/>
  <c r="L10" i="1"/>
  <c r="L9" i="1" s="1"/>
  <c r="P4" i="1"/>
  <c r="M8" i="1" l="1"/>
  <c r="N16" i="1"/>
  <c r="G688" i="1" l="1"/>
  <c r="I9" i="1" l="1"/>
  <c r="G9" i="1"/>
  <c r="L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TOSHIBA</author>
    <author>Usuario de Windows</author>
  </authors>
  <commentList>
    <comment ref="K7" authorId="0" shapeId="0" xr:uid="{00000000-0006-0000-0000-000001000000}">
      <text>
        <r>
          <rPr>
            <sz val="10"/>
            <color indexed="10"/>
            <rFont val="Tahoma"/>
            <family val="2"/>
          </rPr>
          <t xml:space="preserve">para </t>
        </r>
        <r>
          <rPr>
            <b/>
            <sz val="10"/>
            <color indexed="10"/>
            <rFont val="Tahoma"/>
            <family val="2"/>
          </rPr>
          <t xml:space="preserve">ACTIVAR CALCULOS </t>
        </r>
        <r>
          <rPr>
            <sz val="10"/>
            <color indexed="10"/>
            <rFont val="Tahoma"/>
            <family val="2"/>
          </rPr>
          <t xml:space="preserve">Ingrese solo el Monto Asignado para </t>
        </r>
        <r>
          <rPr>
            <b/>
            <sz val="10"/>
            <color indexed="10"/>
            <rFont val="Tahoma"/>
            <family val="2"/>
          </rPr>
          <t>Mantenimiento,</t>
        </r>
        <r>
          <rPr>
            <sz val="10"/>
            <color indexed="10"/>
            <rFont val="Tahoma"/>
            <family val="2"/>
          </rPr>
          <t xml:space="preserve"> omitir el monto de Rutas Solidarias.</t>
        </r>
      </text>
    </comment>
    <comment ref="L15" authorId="0" shapeId="0" xr:uid="{00000000-0006-0000-0000-000002000000}">
      <text>
        <r>
          <rPr>
            <b/>
            <sz val="9"/>
            <color indexed="10"/>
            <rFont val="Tahoma"/>
            <family val="2"/>
          </rPr>
          <t>Ingrese el monto asignado para RUTAS SOLIDARIAS (Bicicletas) y si no cuenta 0.00</t>
        </r>
      </text>
    </comment>
    <comment ref="C21" authorId="1" shapeId="0" xr:uid="{00000000-0006-0000-0000-000003000000}">
      <text>
        <r>
          <rPr>
            <b/>
            <sz val="9"/>
            <color indexed="81"/>
            <rFont val="Tahoma"/>
            <family val="2"/>
          </rPr>
          <t>Usuario de Windows:</t>
        </r>
        <r>
          <rPr>
            <sz val="9"/>
            <color indexed="81"/>
            <rFont val="Tahoma"/>
            <family val="2"/>
          </rPr>
          <t xml:space="preserve">
</t>
        </r>
      </text>
    </comment>
    <comment ref="E21" authorId="1" shapeId="0" xr:uid="{00000000-0006-0000-0000-000004000000}">
      <text>
        <r>
          <rPr>
            <b/>
            <sz val="9"/>
            <color indexed="81"/>
            <rFont val="Tahoma"/>
            <family val="2"/>
          </rPr>
          <t>Usuario de Windows:</t>
        </r>
        <r>
          <rPr>
            <sz val="9"/>
            <color indexed="81"/>
            <rFont val="Tahoma"/>
            <family val="2"/>
          </rPr>
          <t xml:space="preserve">
</t>
        </r>
      </text>
    </comment>
    <comment ref="F21" authorId="1" shapeId="0" xr:uid="{00000000-0006-0000-0000-000005000000}">
      <text>
        <r>
          <rPr>
            <b/>
            <sz val="9"/>
            <color indexed="81"/>
            <rFont val="Tahoma"/>
            <family val="2"/>
          </rPr>
          <t>Usuario de Windows:</t>
        </r>
        <r>
          <rPr>
            <sz val="9"/>
            <color indexed="81"/>
            <rFont val="Tahoma"/>
            <family val="2"/>
          </rPr>
          <t xml:space="preserve">
</t>
        </r>
      </text>
    </comment>
    <comment ref="H21" authorId="1" shapeId="0" xr:uid="{00000000-0006-0000-0000-000006000000}">
      <text>
        <r>
          <rPr>
            <b/>
            <sz val="9"/>
            <color indexed="81"/>
            <rFont val="Tahoma"/>
            <family val="2"/>
          </rPr>
          <t>Usuario de Windows:</t>
        </r>
        <r>
          <rPr>
            <sz val="9"/>
            <color indexed="81"/>
            <rFont val="Tahoma"/>
            <family val="2"/>
          </rPr>
          <t xml:space="preserve">
</t>
        </r>
      </text>
    </comment>
  </commentList>
</comments>
</file>

<file path=xl/sharedStrings.xml><?xml version="1.0" encoding="utf-8"?>
<sst xmlns="http://schemas.openxmlformats.org/spreadsheetml/2006/main" count="4048" uniqueCount="1171">
  <si>
    <t>FORMATO Nº 01</t>
  </si>
  <si>
    <t>FICHA TECNICA DE MANTENIMIENTO DE LOCALES ESCOLARES</t>
  </si>
  <si>
    <t>NOMBRE DE LA INSTITUCION EDUCATIVA:</t>
  </si>
  <si>
    <t>TELEFONO:</t>
  </si>
  <si>
    <t>CORREO ELECTRÓNICO</t>
  </si>
  <si>
    <t>CODIGO DE LOCAL</t>
  </si>
  <si>
    <t>CODIGO MODULAR</t>
  </si>
  <si>
    <t>UBICACIÓN (AV./CALLE)</t>
  </si>
  <si>
    <t>CENTRO POBLADO</t>
  </si>
  <si>
    <t>DISTRITO</t>
  </si>
  <si>
    <t>PROVINCIA</t>
  </si>
  <si>
    <t>REGION</t>
  </si>
  <si>
    <t>Nº</t>
  </si>
  <si>
    <t>PARTIDAS DE MANTENIMIENTO DE LOCALES ESCOLARES</t>
  </si>
  <si>
    <t>CANTIDAD</t>
  </si>
  <si>
    <t>COSTO ESTIMADO (S/.)</t>
  </si>
  <si>
    <t>REPARACION DE TECHOS</t>
  </si>
  <si>
    <t>M2</t>
  </si>
  <si>
    <t>UND</t>
  </si>
  <si>
    <t>GBL</t>
  </si>
  <si>
    <t>REPARACION DE PISOS</t>
  </si>
  <si>
    <t>REPARACION DE MUROS</t>
  </si>
  <si>
    <t>REPARACIÓN DE PUERTAS</t>
  </si>
  <si>
    <t>REPARACIÓN DE VENTANAS</t>
  </si>
  <si>
    <t>TOTAL</t>
  </si>
  <si>
    <t>NUMERO DE AULAS EN EL LOCAL DE LA INSTITUCION EDUCATIVA PUBLICA</t>
  </si>
  <si>
    <t>NUMERO DE ALUMNOS DE LA INSTITUCION EDUCATIVA PUBLICA</t>
  </si>
  <si>
    <t>NUMERO DE DOCENTES DE  LA INSTITUCION EDUCATIVA PUBLICA</t>
  </si>
  <si>
    <t>NOMBRE DEL DIRECTOR (NOMBRADO Y/O ENCARGADO)</t>
  </si>
  <si>
    <t>DESCRIPCION DE LAS PARTIDAS:</t>
  </si>
  <si>
    <t>Item</t>
  </si>
  <si>
    <t>Partida de Mantenimiento</t>
  </si>
  <si>
    <t>Unidad de Medida</t>
  </si>
  <si>
    <t>Cantidad</t>
  </si>
  <si>
    <t>Precio (S/.)</t>
  </si>
  <si>
    <t>Parcial (S/.)</t>
  </si>
  <si>
    <t>Calamina galvanizada Nº 25</t>
  </si>
  <si>
    <t>Plchs</t>
  </si>
  <si>
    <t>Kl</t>
  </si>
  <si>
    <t>Mano de Obra</t>
  </si>
  <si>
    <t>Gbl</t>
  </si>
  <si>
    <t>Madera aguano 2"x4"x10'</t>
  </si>
  <si>
    <t>Und</t>
  </si>
  <si>
    <t>Madera aguano 2"x2"x10'</t>
  </si>
  <si>
    <t>Alambre nº 16</t>
  </si>
  <si>
    <t>Bls.</t>
  </si>
  <si>
    <t>Arena fina</t>
  </si>
  <si>
    <t>M3.</t>
  </si>
  <si>
    <t>Und.</t>
  </si>
  <si>
    <t>ml</t>
  </si>
  <si>
    <t>Interruptores</t>
  </si>
  <si>
    <t>Tomacorrientes</t>
  </si>
  <si>
    <t>cinta aislante</t>
  </si>
  <si>
    <t>Pintura esmalte</t>
  </si>
  <si>
    <t>NOTA:</t>
  </si>
  <si>
    <t xml:space="preserve"> NO IMPRIMIR ESTA NOTA</t>
  </si>
  <si>
    <t>NO REGISTRAR HERRAMIENTAS DE CONSTRUCCION NI LIJAS, WAYPE, FRANELAS, CANDADOS, ETC</t>
  </si>
  <si>
    <t>PINTURA</t>
  </si>
  <si>
    <t>Pintura Látex</t>
  </si>
  <si>
    <t>Pasta mural</t>
  </si>
  <si>
    <t>inprimante</t>
  </si>
  <si>
    <t>m3</t>
  </si>
  <si>
    <t>Puno,</t>
  </si>
  <si>
    <t>DIRECTOR DE LA INSTITUCION EDUCATIVA</t>
  </si>
  <si>
    <t xml:space="preserve"> REPRESENTANTE DEL COMITÉ DE MANTENIMIENTO</t>
  </si>
  <si>
    <t>IMPORTANTE: Antes de la ejecución de los trabajos, los directores de las Instituciones Educativas, deberán solicitar autorización del Formato 1, mediante el sello y firma del profesional encargado en el área de infraestructura de la UGEL, DRE y Municipalidad.</t>
  </si>
  <si>
    <t>ESPACIO</t>
  </si>
  <si>
    <t>und</t>
  </si>
  <si>
    <t>mano de obra</t>
  </si>
  <si>
    <t>malla rashell</t>
  </si>
  <si>
    <t>m2</t>
  </si>
  <si>
    <t>argollas de armadura</t>
  </si>
  <si>
    <t>gbl</t>
  </si>
  <si>
    <t>muros de drywall o fibrocemento</t>
  </si>
  <si>
    <t>Zócalos en muros y/o contrazócalos en parapetos para protección contra la humedad</t>
  </si>
  <si>
    <t>Pisos interiores de machihembrado de madera. Se recomienda incluir material aislante térmico</t>
  </si>
  <si>
    <t>Cantoneras y material antideslizante (cintas) en rampas y/o escaleras</t>
  </si>
  <si>
    <t>PASAMANOS Y BARANDAS</t>
  </si>
  <si>
    <t>REJAS DE SEGURIDAD</t>
  </si>
  <si>
    <t>INSTALACIONES ELECTRICAS</t>
  </si>
  <si>
    <t>Sistema de puesta a tierra (pozo y conductores)</t>
  </si>
  <si>
    <t>pararrayos</t>
  </si>
  <si>
    <t>INSTALACIONES SANITARIAS</t>
  </si>
  <si>
    <t>Aparatos y/o accesorios sanitarios</t>
  </si>
  <si>
    <t>Tanque séptico, pozo percolador o silo</t>
  </si>
  <si>
    <t>Biodigestor</t>
  </si>
  <si>
    <t>Bombas y/o electrobombas</t>
  </si>
  <si>
    <t>Cuneta y/o canales</t>
  </si>
  <si>
    <t>sumideros</t>
  </si>
  <si>
    <t>INSTALACIONES DE GAS</t>
  </si>
  <si>
    <t>RED TELEFONICA/INTERNET</t>
  </si>
  <si>
    <t>SEGURIDAD</t>
  </si>
  <si>
    <t>Señalización de seguridad</t>
  </si>
  <si>
    <t>Extintores</t>
  </si>
  <si>
    <t>Sistema de detección y alarma, previa evaluación de especialista</t>
  </si>
  <si>
    <t>Sistema de riego</t>
  </si>
  <si>
    <t>Alcorques (para árboles)</t>
  </si>
  <si>
    <t>VEGETACION EN AREAS EXISTENTES</t>
  </si>
  <si>
    <t>MOBILIARIO Y EQUIPAMIENTO</t>
  </si>
  <si>
    <t>Pintado de muros, columnas, vigas, techo (sólo en caso que no existan fallas estructurales graves)</t>
  </si>
  <si>
    <t>Pintado de elementos de madera con pintura retardante de fuego (sólo en caso que no existan fallas graves)</t>
  </si>
  <si>
    <t>Pintado de canales, tuberías exteriores a la edificación y elementos de sujeción con pintura anticorrosiva y esmalte</t>
  </si>
  <si>
    <t>Pintado de elementos de estructura metalica con pintura anticorrosiva (sólo en caso que no existan fallas graves)</t>
  </si>
  <si>
    <t>AULA</t>
  </si>
  <si>
    <t>COCINA Y COMEDOR</t>
  </si>
  <si>
    <t>ADMINISTRATIVO</t>
  </si>
  <si>
    <t>EXTERIORES</t>
  </si>
  <si>
    <t>SERVICIOS AUXILIARES</t>
  </si>
  <si>
    <t>SERVICIOS HIGIENICOS</t>
  </si>
  <si>
    <t>flete de transporte</t>
  </si>
  <si>
    <t>arena</t>
  </si>
  <si>
    <t>poleas</t>
  </si>
  <si>
    <t>arena gruesa</t>
  </si>
  <si>
    <t>impermetibizante tipo pintura (adhitivo) 1 deben indicar</t>
  </si>
  <si>
    <t>impermetibizante tipo mezcla (adhitivo) 2 deben indicar</t>
  </si>
  <si>
    <t>triplay</t>
  </si>
  <si>
    <t>tapajuntas de madera</t>
  </si>
  <si>
    <t>cola sintetica</t>
  </si>
  <si>
    <t>listones de madera aguano 1"x 1"x10"</t>
  </si>
  <si>
    <t>gln</t>
  </si>
  <si>
    <t>Sistema de evacuación de aguas pluviales (canaletas pluviales) en cubiertas de edificaciones y de áreas exteriores</t>
  </si>
  <si>
    <t>arena fina</t>
  </si>
  <si>
    <t>bls</t>
  </si>
  <si>
    <t>yeso de 9kg</t>
  </si>
  <si>
    <t>clavos de 3"</t>
  </si>
  <si>
    <t>kg</t>
  </si>
  <si>
    <t>clavos de 2"</t>
  </si>
  <si>
    <t>ceramico</t>
  </si>
  <si>
    <t>pegamento chema</t>
  </si>
  <si>
    <t>fragua</t>
  </si>
  <si>
    <t>loseta</t>
  </si>
  <si>
    <t>listones de madera de 3"x3"x10"</t>
  </si>
  <si>
    <t xml:space="preserve">madera machimbrado </t>
  </si>
  <si>
    <t>adithivo</t>
  </si>
  <si>
    <t>loseta antideslizante</t>
  </si>
  <si>
    <t>reposicion de puerta (según medida)</t>
  </si>
  <si>
    <t>chapa</t>
  </si>
  <si>
    <t>bisagra</t>
  </si>
  <si>
    <t>marco</t>
  </si>
  <si>
    <t>vidrios</t>
  </si>
  <si>
    <t>bisagras</t>
  </si>
  <si>
    <t>cerrajeria</t>
  </si>
  <si>
    <t xml:space="preserve">silicona </t>
  </si>
  <si>
    <t>silicona</t>
  </si>
  <si>
    <t>baranda según diseño y medida</t>
  </si>
  <si>
    <t>pasamanos según diseño y medida</t>
  </si>
  <si>
    <t>cemento portland tipo IP</t>
  </si>
  <si>
    <t>ganchos de sujecion</t>
  </si>
  <si>
    <t>caja de registro con tapa (40 x 40 cm) de concreto.</t>
  </si>
  <si>
    <t>electrodo principal (varilla de cobre puro de ¾ " X 2.40 m)</t>
  </si>
  <si>
    <t>cable conectores desmontable ( conector pico de loro de3/4 ")</t>
  </si>
  <si>
    <t>Cable deconexión (cable Nº 6  AWG, color amarillo-verde o amarillo)</t>
  </si>
  <si>
    <t>cable de cobre denudo de 50 mm2 o 1/0</t>
  </si>
  <si>
    <t>mts</t>
  </si>
  <si>
    <t>Adhitivo ( 02 dosis química de Thorgel, Tierragel,Protegel ,Laborgel o similar)</t>
  </si>
  <si>
    <t>Cable AGW  Nº 12</t>
  </si>
  <si>
    <t>Cable AWG  Nº 12</t>
  </si>
  <si>
    <t>Cable AWG  Nº 14</t>
  </si>
  <si>
    <t>tubo pvc SEL de 3/4 para instalaciones electricas</t>
  </si>
  <si>
    <t>canaleta adhesiva de 10x10x2mm o 10x10x4mm</t>
  </si>
  <si>
    <t>union solera para canaletas 10x10x2mm o 10x10x4mm</t>
  </si>
  <si>
    <t>angulo plano para canaleta de 10x10x2mm o 10x10x4mm</t>
  </si>
  <si>
    <t>tornillos de anclaje</t>
  </si>
  <si>
    <t>caja de paso</t>
  </si>
  <si>
    <t>octagono</t>
  </si>
  <si>
    <t>cuchilla termomagnetica de 32amp</t>
  </si>
  <si>
    <t>cuchilla diferencial de 32 amp</t>
  </si>
  <si>
    <t>focos led</t>
  </si>
  <si>
    <t>focos  de  señalizacion</t>
  </si>
  <si>
    <t>reflectores</t>
  </si>
  <si>
    <t>panel solar fotovoltaico</t>
  </si>
  <si>
    <t>bateria</t>
  </si>
  <si>
    <t>regulador de cambio</t>
  </si>
  <si>
    <t>estructura metalica de soporte</t>
  </si>
  <si>
    <t>armario de soporte</t>
  </si>
  <si>
    <t>terminal ERITECH DYNASPHERE</t>
  </si>
  <si>
    <t>soporte F.R.P.</t>
  </si>
  <si>
    <t>acoplador de linea</t>
  </si>
  <si>
    <t>sujetador de cable de acero inoxidable</t>
  </si>
  <si>
    <t>mastil metalico mas bajo</t>
  </si>
  <si>
    <t>soporte de montaje</t>
  </si>
  <si>
    <t>conductores de bajada ERITECH ERICORE</t>
  </si>
  <si>
    <t>abrazadera del conductor de bajada</t>
  </si>
  <si>
    <t>contador de eventos de descarga atmosfericas</t>
  </si>
  <si>
    <t>pozo de inspeccion</t>
  </si>
  <si>
    <t>electrodos de tierra</t>
  </si>
  <si>
    <t>accesorio de urinario</t>
  </si>
  <si>
    <t>accesorio de tanque de inodoro</t>
  </si>
  <si>
    <t>valvula sifon</t>
  </si>
  <si>
    <t>cinta teflon</t>
  </si>
  <si>
    <t>adex</t>
  </si>
  <si>
    <t>tuberia de  pvc de 1/2" hidro</t>
  </si>
  <si>
    <t>codos de 1/2" hidro</t>
  </si>
  <si>
    <t>T de pvc de 1/2" hidro</t>
  </si>
  <si>
    <t>union universal de  1/2" hidro</t>
  </si>
  <si>
    <t>Llave check ø 1/2" hidro</t>
  </si>
  <si>
    <t>Llave de paso de ø1/2" hidro</t>
  </si>
  <si>
    <t>Sellador Adex hidro</t>
  </si>
  <si>
    <t>Cinta teflón hidro</t>
  </si>
  <si>
    <t>tapon macho de pvc de 1/2" hidro</t>
  </si>
  <si>
    <t>codo de pvc de 4" hidro</t>
  </si>
  <si>
    <t>tee de pvc de 4" hidro</t>
  </si>
  <si>
    <t>yee de pvc de 2" hidro</t>
  </si>
  <si>
    <t>yee de pvc  con reducciond e 4" a 2" hidro</t>
  </si>
  <si>
    <t>estructura de tanque elevado</t>
  </si>
  <si>
    <t>accesorio de tanque elevado</t>
  </si>
  <si>
    <t>filtro de tanque elevado</t>
  </si>
  <si>
    <t>espuma inpermeabilizante</t>
  </si>
  <si>
    <t>tanque de agua de PVC elevado de 1100lts</t>
  </si>
  <si>
    <t>accesorios de tanque cisterna</t>
  </si>
  <si>
    <t>filtro de tanque cisterna</t>
  </si>
  <si>
    <t>tapa metalica</t>
  </si>
  <si>
    <t>pegamento adex</t>
  </si>
  <si>
    <t>rollizos de madera</t>
  </si>
  <si>
    <t>caseta metalica de 1.00x1.00x2.00m</t>
  </si>
  <si>
    <t>electrobomba</t>
  </si>
  <si>
    <t>vinilico</t>
  </si>
  <si>
    <t>sumidero de 4"</t>
  </si>
  <si>
    <t>sumidero de 2"</t>
  </si>
  <si>
    <t>union (linea de gas)</t>
  </si>
  <si>
    <t>valvula de cierre (linea de gas)</t>
  </si>
  <si>
    <t>union de salida macho (linea de gas)</t>
  </si>
  <si>
    <t>union de salida hembra (linea de gas)</t>
  </si>
  <si>
    <t>tee (linea de gas)</t>
  </si>
  <si>
    <t>codo (linea de gas)</t>
  </si>
  <si>
    <t>cabina de tableros de distribucion</t>
  </si>
  <si>
    <t>cable de fibra optica</t>
  </si>
  <si>
    <t>cintas de seguridad fluorescente</t>
  </si>
  <si>
    <t xml:space="preserve">extintor de seguridad </t>
  </si>
  <si>
    <t>uña de sujetador</t>
  </si>
  <si>
    <t>tornillo de anclaje</t>
  </si>
  <si>
    <t>alarma de seguridad</t>
  </si>
  <si>
    <t>altavoz de seguridad</t>
  </si>
  <si>
    <t xml:space="preserve">detector de movimiento </t>
  </si>
  <si>
    <t xml:space="preserve">arboles </t>
  </si>
  <si>
    <t xml:space="preserve">arbutos </t>
  </si>
  <si>
    <t>flores</t>
  </si>
  <si>
    <t>tierra negra</t>
  </si>
  <si>
    <t>humus</t>
  </si>
  <si>
    <t>abono</t>
  </si>
  <si>
    <t>plastico de propileno (seka)</t>
  </si>
  <si>
    <t>sesped artificial</t>
  </si>
  <si>
    <t>banda de union</t>
  </si>
  <si>
    <t>cola PU 458</t>
  </si>
  <si>
    <t>adhesivo PU 458</t>
  </si>
  <si>
    <t>granos de caucho</t>
  </si>
  <si>
    <t>Manguera extensible c/pistola 15 m</t>
  </si>
  <si>
    <t>manguera por goteo</t>
  </si>
  <si>
    <t>alborque según diseño para arboles (previa aprovacion del especialista)</t>
  </si>
  <si>
    <t>Pintura Látex satinado</t>
  </si>
  <si>
    <t>Pintura anticorrosiva</t>
  </si>
  <si>
    <t xml:space="preserve">barniz </t>
  </si>
  <si>
    <t>pintura retardante de fuego</t>
  </si>
  <si>
    <t>disolvente de pintura retardante de fuego</t>
  </si>
  <si>
    <t>Thinner</t>
  </si>
  <si>
    <t>Tubo de abasto (chivotes)</t>
  </si>
  <si>
    <t>Baño turco de piso</t>
  </si>
  <si>
    <t>bombas de impulsion</t>
  </si>
  <si>
    <t>Hormigon</t>
  </si>
  <si>
    <t>armellas</t>
  </si>
  <si>
    <t>driza</t>
  </si>
  <si>
    <t>cuerda de izaje</t>
  </si>
  <si>
    <t>cuchilla de seguridad para tableros</t>
  </si>
  <si>
    <t xml:space="preserve">cable de UTP </t>
  </si>
  <si>
    <t>carteles de señalizacion de seguridad (edificaciones)</t>
  </si>
  <si>
    <t>boya de nivel</t>
  </si>
  <si>
    <t>limpieza de biodigestor</t>
  </si>
  <si>
    <t>detector de humo</t>
  </si>
  <si>
    <t>ggbl</t>
  </si>
  <si>
    <t>inversor dc - ac</t>
  </si>
  <si>
    <t>gls</t>
  </si>
  <si>
    <t>policarbonato</t>
  </si>
  <si>
    <t>Clavo de calamina o autoperforantes</t>
  </si>
  <si>
    <t xml:space="preserve">Clavo para madera </t>
  </si>
  <si>
    <t>perfiles de acero de 2x2 (ejemplo)</t>
  </si>
  <si>
    <t>silicona sikatecho</t>
  </si>
  <si>
    <t>perfiles de acero de 2 1/2 x 2</t>
  </si>
  <si>
    <t>paneles de yeso</t>
  </si>
  <si>
    <t>paneles de fibrocemento</t>
  </si>
  <si>
    <t>bol</t>
  </si>
  <si>
    <t>vinilico antideslizante</t>
  </si>
  <si>
    <t>ceramico antideslizante</t>
  </si>
  <si>
    <t>arena grueso o fina</t>
  </si>
  <si>
    <t>piso laminado de madera de 3/4" (previa autorizacion)</t>
  </si>
  <si>
    <t>rejilla de  acero según medida y diseño</t>
  </si>
  <si>
    <t>cabina de tablero de distribucion de seguridad</t>
  </si>
  <si>
    <t>extractores  de capana ( previa aprobacion del especialista)</t>
  </si>
  <si>
    <t>caja de concreto de desague o desarenador</t>
  </si>
  <si>
    <t>SI UNA DE LAS PARTIDAS NO VAN A UTILIZAR SE DEBE COMPRIMIR (para no desperdiciar papel)</t>
  </si>
  <si>
    <t>RUTAS SOLIDARIAS</t>
  </si>
  <si>
    <t>Demarcación y delimitación para distanciamiento físico en pisos.</t>
  </si>
  <si>
    <t>Pintura de alto transito (para delimitacion y distanciamiento de personas).</t>
  </si>
  <si>
    <t>fumigacion</t>
  </si>
  <si>
    <t>mochila de fumigacion</t>
  </si>
  <si>
    <t>mano de obra de fumigacion (con un proveedor autorizacion)</t>
  </si>
  <si>
    <t>tanque elevado de PVC</t>
  </si>
  <si>
    <t>clavos</t>
  </si>
  <si>
    <t xml:space="preserve">ceramico </t>
  </si>
  <si>
    <t>fierro corrugado de 3/8"</t>
  </si>
  <si>
    <t>MANTENIMIENTO</t>
  </si>
  <si>
    <r>
      <t xml:space="preserve">- MANO DE OBRA (M.O.) </t>
    </r>
    <r>
      <rPr>
        <sz val="8"/>
        <color theme="1"/>
        <rFont val="Calibri"/>
        <family val="2"/>
        <scheme val="minor"/>
      </rPr>
      <t>hasta 30% de Mant.</t>
    </r>
  </si>
  <si>
    <t>planchas de Triplay</t>
  </si>
  <si>
    <t>union simple de  1/2" hidro</t>
  </si>
  <si>
    <t>Niples con rosca 1/2" hidro</t>
  </si>
  <si>
    <t>codo de pvc de 3" hidro</t>
  </si>
  <si>
    <t>tee de pvc de 3" hidro</t>
  </si>
  <si>
    <t>pegamento oate</t>
  </si>
  <si>
    <t>tuberia de  pvc de 3" hidro</t>
  </si>
  <si>
    <t>tuberia de  pvc de 1/2" saladino</t>
  </si>
  <si>
    <t>Perfiles</t>
  </si>
  <si>
    <t xml:space="preserve">grifo de lavamanos </t>
  </si>
  <si>
    <t>luminarias</t>
  </si>
  <si>
    <t>tomacorrientes</t>
  </si>
  <si>
    <t>extractores  de aire (previa aprobacion del especialista)</t>
  </si>
  <si>
    <t>madera para base de tanque</t>
  </si>
  <si>
    <t>tanque cisterna de pvc 1350lts   rotoplast</t>
  </si>
  <si>
    <t xml:space="preserve">Biodigestor </t>
  </si>
  <si>
    <t>tubo de 4"</t>
  </si>
  <si>
    <t>codo de 4"</t>
  </si>
  <si>
    <t>Tanque cisterna rotoplast (enterrado)</t>
  </si>
  <si>
    <t>MONTO ASIGNADO</t>
  </si>
  <si>
    <t>MANTENIMIENTO DE INFRAESTRUCTURA</t>
  </si>
  <si>
    <t>CÓDIGO    LOCAL</t>
  </si>
  <si>
    <t>I.E.P. 70123</t>
  </si>
  <si>
    <t>ABCDE@GMAIL.COM</t>
  </si>
  <si>
    <t>456258</t>
  </si>
  <si>
    <t>JR. EL SOL N°</t>
  </si>
  <si>
    <t>CHANU CHANU</t>
  </si>
  <si>
    <t>ACORA</t>
  </si>
  <si>
    <t xml:space="preserve">cubiertas livianas en edificaciones y areas exteriores (que cuentan  con elementos de sujeccion y/o estructura existentes) </t>
  </si>
  <si>
    <t xml:space="preserve">impermeabilización de superficies de losas aligeradas por filtraciones en coberturas de edificaciones </t>
  </si>
  <si>
    <t>soportes y estructuras de cubiertas livianas existentes</t>
  </si>
  <si>
    <t>superficies de Cielo Raso</t>
  </si>
  <si>
    <t xml:space="preserve">falso cielo raso </t>
  </si>
  <si>
    <t>superficies en muros de ladrillo, resane tarrajeado e impermeabilizacion de superficies existentes</t>
  </si>
  <si>
    <t>superficies en muros de adobe y/o quincha existente, tarrajeado y refuerzo con malla</t>
  </si>
  <si>
    <t>juntas de dilatacion</t>
  </si>
  <si>
    <t>tapajuntas de aluminio</t>
  </si>
  <si>
    <t>tapajuntas de acero</t>
  </si>
  <si>
    <t>malla y/o lonas verticales</t>
  </si>
  <si>
    <t>geo menbrana</t>
  </si>
  <si>
    <t xml:space="preserve">pegamento adhesivo </t>
  </si>
  <si>
    <t>Sardinel (concreto simple, ladrillo altura minima h=0.10m)</t>
  </si>
  <si>
    <t>clavo de 1"</t>
  </si>
  <si>
    <t>mbl</t>
  </si>
  <si>
    <t>acabados de cemento pulido en interiores de edificaciones</t>
  </si>
  <si>
    <t>Pisos antideslizantes de alto tránsito con acabado de vinil, loseta, cerámico, caucho</t>
  </si>
  <si>
    <t>acabados antideslizantes de alto transito en exteriores (rampas, escaleras, veredas)</t>
  </si>
  <si>
    <t>acabados de metal y/o madera</t>
  </si>
  <si>
    <t>rampas metalicas de 2" (0.6x0.6)</t>
  </si>
  <si>
    <t>rampas de madera de 2" (0.6x0.6)</t>
  </si>
  <si>
    <t>puerta de madera (marco, hoja, bisagras, cerrajeria)</t>
  </si>
  <si>
    <t>gancho de sujecion de tablero de puerta</t>
  </si>
  <si>
    <t>vidrio de  tragaluz</t>
  </si>
  <si>
    <t xml:space="preserve">silicona de sellado </t>
  </si>
  <si>
    <t>puertas de cristal y/o mamparas</t>
  </si>
  <si>
    <t>Vidrio  de 8mm (según medida)</t>
  </si>
  <si>
    <t>accesorios de anclaje</t>
  </si>
  <si>
    <t>carpiteria de madera en ventanas (marco, hoja, bisagras, cerrajeria)</t>
  </si>
  <si>
    <t>marco de madera</t>
  </si>
  <si>
    <t>marco metalico</t>
  </si>
  <si>
    <t>puerta metalica (marco, hoja, bisagras, cerrajeria)</t>
  </si>
  <si>
    <t>gancho de sujecion de ventana</t>
  </si>
  <si>
    <t>laminado de vidrio</t>
  </si>
  <si>
    <t>mallas mosquiteras</t>
  </si>
  <si>
    <t>malla mosquitera</t>
  </si>
  <si>
    <t>celosias de madera y/o metalicas</t>
  </si>
  <si>
    <t>celosias de madera (según medida)</t>
  </si>
  <si>
    <t>celosias de metal (según medida)</t>
  </si>
  <si>
    <t>Barandas en rampas, escaleras y parapetos (parapetos, rampas, escaleras y/o circulaciones)</t>
  </si>
  <si>
    <t>barra de apoyo tubular</t>
  </si>
  <si>
    <t>Rejas para demarcacion y delimitacion</t>
  </si>
  <si>
    <t>rejas de demarcacion y limitacion de acceso a personas</t>
  </si>
  <si>
    <t>rejas de seguridad de puertas</t>
  </si>
  <si>
    <t>rejas plegadisas de metal</t>
  </si>
  <si>
    <t>rejas metalicas de abatimiento</t>
  </si>
  <si>
    <t xml:space="preserve">rejas de seguridad para ventanas </t>
  </si>
  <si>
    <t>circuitos electricos</t>
  </si>
  <si>
    <t>extractores de aire</t>
  </si>
  <si>
    <t>paneles solares terma solares (sistemas de generacion de energia renovable)</t>
  </si>
  <si>
    <t>generador electricos</t>
  </si>
  <si>
    <t>motor generador de electricidad</t>
  </si>
  <si>
    <t>terma electrica y/o solar</t>
  </si>
  <si>
    <t>cabina de motor</t>
  </si>
  <si>
    <t>Estación de lavado de manos movil y/o fijo</t>
  </si>
  <si>
    <t>lavamanos movil (0.60x0.60x0.12)</t>
  </si>
  <si>
    <t>inodoro de ceramico</t>
  </si>
  <si>
    <t>lavamanos de ceramico</t>
  </si>
  <si>
    <t>urinario de ceramico</t>
  </si>
  <si>
    <t>sistema de captacion y/o distribucion de agua (tuberias y ductos)</t>
  </si>
  <si>
    <t>Tanque elevado y/o cisterna de concreto existente (reparacion)</t>
  </si>
  <si>
    <t>Base metalica para tanque elevado y/o madera</t>
  </si>
  <si>
    <t>canaleta galvanizada de 6"</t>
  </si>
  <si>
    <t>abrazaderas</t>
  </si>
  <si>
    <t>enbudo de bajante</t>
  </si>
  <si>
    <t>tubo de 3"</t>
  </si>
  <si>
    <t>codo de 3"</t>
  </si>
  <si>
    <t>sujetadores</t>
  </si>
  <si>
    <t>pegamento PVC o adex</t>
  </si>
  <si>
    <t>tuberia pe-al-pe (linea de gas)</t>
  </si>
  <si>
    <t>sistema de video vigilancia</t>
  </si>
  <si>
    <t xml:space="preserve">video vigilancia </t>
  </si>
  <si>
    <t>bloque podotactil</t>
  </si>
  <si>
    <t>pegamento</t>
  </si>
  <si>
    <t>señalizacion  podotactil en piso</t>
  </si>
  <si>
    <t>Vegetación natural como pasto, arboles, biohuerto</t>
  </si>
  <si>
    <t>gbs</t>
  </si>
  <si>
    <t xml:space="preserve">muros de sistema drywall </t>
  </si>
  <si>
    <t>muros de sistema fibrocemento</t>
  </si>
  <si>
    <t xml:space="preserve">listones antideslizantes de 6" </t>
  </si>
  <si>
    <t>Tablero y/o sub tablero eléctrico</t>
  </si>
  <si>
    <t>vegetacion sintético en áreas de juegos infantiles (bajo sombra)</t>
  </si>
  <si>
    <t>Juego de llaves Allen 4, 5 y 6 mm.</t>
  </si>
  <si>
    <t>Llave Allen 4 mm Acero endurecido</t>
  </si>
  <si>
    <t>Llave Allen 5 mm Acero endurecido</t>
  </si>
  <si>
    <t>Llave Allen 6 mm Acero endurecido</t>
  </si>
  <si>
    <t>Grasa para engranajes</t>
  </si>
  <si>
    <t xml:space="preserve">Aceite para cadena de bicicleta o aceite de motor </t>
  </si>
  <si>
    <t xml:space="preserve">Tronchacadenas para bicicletas </t>
  </si>
  <si>
    <t>Desarmador estrella o plano #2</t>
  </si>
  <si>
    <t>Llave de boca 15 mm</t>
  </si>
  <si>
    <t>Llave de pedales de 15 mm</t>
  </si>
  <si>
    <t xml:space="preserve">Alicate corta cables </t>
  </si>
  <si>
    <t>Alicate universal</t>
  </si>
  <si>
    <t>Llave de niples</t>
  </si>
  <si>
    <t>Martillo de madera, goma o acero</t>
  </si>
  <si>
    <t>Extractor de catalina</t>
  </si>
  <si>
    <t>Extractor de tuerca de eje central cuadrado para</t>
  </si>
  <si>
    <t>bicicletas</t>
  </si>
  <si>
    <t>Palanca para extractor de tuerca eje central</t>
  </si>
  <si>
    <t>cuadrado sellado</t>
  </si>
  <si>
    <t>Dado de 14 mm</t>
  </si>
  <si>
    <t>Palanca para dado</t>
  </si>
  <si>
    <t>Dado 14mm con llave con llave para dados</t>
  </si>
  <si>
    <t>Alicate de presión 10#</t>
  </si>
  <si>
    <t>Llave francesa 12"</t>
  </si>
  <si>
    <t>Llave para tasas de dirección</t>
  </si>
  <si>
    <t>Llave para tasas de eje central</t>
  </si>
  <si>
    <t>Extractor de eje central cuadrado sellado</t>
  </si>
  <si>
    <t>Palanca para extractor de eje central cuadrado</t>
  </si>
  <si>
    <t>sellado</t>
  </si>
  <si>
    <t>Llave de boca plana para conos número 13 y 15</t>
  </si>
  <si>
    <t>Llave de boca plana para conos número 13 mm</t>
  </si>
  <si>
    <t>Llave de boca plana para conos número 15 mm</t>
  </si>
  <si>
    <t>Llave de boca plana para conos número 17 mm</t>
  </si>
  <si>
    <t>Llave de boca 17mm</t>
  </si>
  <si>
    <t xml:space="preserve">DE ADUERO A LA RESOLUCION DE 016-2022 </t>
  </si>
  <si>
    <t>TRANSPORTE</t>
  </si>
  <si>
    <t>Servicio de  transporte terreste acciones de mantenimiento</t>
  </si>
  <si>
    <t>Servicio de  transporte fluvial  acciones de mantenimiento</t>
  </si>
  <si>
    <t>Servicio de  transporte terrestre para mantenimiento de rutas solidarias</t>
  </si>
  <si>
    <t>Servicio de  transporte fluvial para mantenimiento de rutas solidarias</t>
  </si>
  <si>
    <t>carpiteria metalica en ventanas (marco, hoja, bisagras, cerrajeria)</t>
  </si>
  <si>
    <t>vidrios en ventanas (instalacion de laminado en vidrios)</t>
  </si>
  <si>
    <t>sillas para estudiantes (según medidas de R.V. 164-2020-MINEDU)</t>
  </si>
  <si>
    <t>sillas para adultos (según medidas de R.V. 164-2020-MINEDU)</t>
  </si>
  <si>
    <t>mesas para estudiantes (según medidas de R.V. 164-2020-MINEDU)</t>
  </si>
  <si>
    <t>mesas para adultos (según medidas de R.V. 164-2020-MINEDU)</t>
  </si>
  <si>
    <t>mesas auxiliares (según medidas de R.V. 164-2020-MINEDU)</t>
  </si>
  <si>
    <t>mesas regulares para estudiantes (según medidas de R.V. 164-2020-MINEDU)</t>
  </si>
  <si>
    <t>mesa para estudiantes en silla de ruedas (según medidas de R.V. 164-2020-MINEDU)</t>
  </si>
  <si>
    <t>escritorios para cajoneria (según medidas de R.V. 164-2020-MINEDU)</t>
  </si>
  <si>
    <t>escritorios para computadora (según medidas de R.V. 164-2020-MINEDU)</t>
  </si>
  <si>
    <t>estantes armario (según medidas de R.V. 164-2020-MINEDU)</t>
  </si>
  <si>
    <t>estante casilleros (según medidas de R.V. 164-2020-MINEDU)</t>
  </si>
  <si>
    <t>estante de madera (según medidas de R.V. 164-2020-MINEDU)</t>
  </si>
  <si>
    <t>estante exhibidor de libros (según medidas de R.V. 164-2020-MINEDU)</t>
  </si>
  <si>
    <t>estante mueble alto (según medidas de R.V. 164-2020-MINEDU)</t>
  </si>
  <si>
    <t>estante mueble bajo (según medidas de R.V. 164-2020-MINEDU)</t>
  </si>
  <si>
    <t>muebles de baranda (según medidas de R.V. 164-2020-MINEDU)</t>
  </si>
  <si>
    <t>muebles de cambiador (según medidas de R.V. 164-2020-MINEDU)</t>
  </si>
  <si>
    <t>muebles de cuna (según medidas de R.V. 164-2020-MINEDU)</t>
  </si>
  <si>
    <t>pizarra (según medidas de R.V. 164-2020-MINEDU)</t>
  </si>
  <si>
    <t>reposo de pies (según medidas de R.V. 164-2020-MINEDU)</t>
  </si>
  <si>
    <t>sillon (según medidas de R.V. 164-2020-MINEDU)</t>
  </si>
  <si>
    <t>sillas regulares para estudiantes (según medidas de R.V. 164-2020-MINEDU)</t>
  </si>
  <si>
    <t>sillas para alimentacion (según medidas de R.V. 164-2020-MINEDU)</t>
  </si>
  <si>
    <t>equipamiento para servicio educativo basico - EBR</t>
  </si>
  <si>
    <t>MOBILIARIO</t>
  </si>
  <si>
    <t xml:space="preserve">EQUIPAMIENTO     </t>
  </si>
  <si>
    <t>LISTADO SEGÚN  R.M 016 - 2022 MINEDU correspondiente según nivel</t>
  </si>
  <si>
    <t>PRECAUCION solo lo que corresponde a su nivel</t>
  </si>
  <si>
    <t>PRECAUCION solo lo que corresponde a su nivel o modalidad</t>
  </si>
  <si>
    <t>Resolución de Secretaría General N° 172- 2017-MINEDU</t>
  </si>
  <si>
    <t>gancho de sujecion de tablero de puerta+C1026</t>
  </si>
  <si>
    <t>adquisición, reparación, reposición y mantenimiento preventivo del mobiliario existente.</t>
  </si>
  <si>
    <t xml:space="preserve">INSTALACIONES ESPECIALES </t>
  </si>
  <si>
    <t>Ascensores y/o montacargas. Incluye accesorios que garanticen su operatividad. (REPARACION Y MANTEMIENTO)</t>
  </si>
  <si>
    <t>Piscinas. Incluye componentes que garanticen su operatividad.</t>
  </si>
  <si>
    <t>montacarga existente</t>
  </si>
  <si>
    <t>accesorios</t>
  </si>
  <si>
    <t xml:space="preserve">motores </t>
  </si>
  <si>
    <t>Tachos fijos y/o móviles para basura y/o para residuos peligrosos Deberán tener tapa y contener una bolsa en su interior.</t>
  </si>
  <si>
    <t>tachos fijos metalicos</t>
  </si>
  <si>
    <t>tachos mobiles de plasticos por colores</t>
  </si>
  <si>
    <t xml:space="preserve">botiquines </t>
  </si>
  <si>
    <t>botiquines no incluye medicamentos.</t>
  </si>
  <si>
    <t>Conductores y/o accesorios en red de gas existente</t>
  </si>
  <si>
    <t>Red telefónica y/o internet dentro del local educativo</t>
  </si>
  <si>
    <t>Llave de boca plana para conos número 10 mm</t>
  </si>
  <si>
    <t>PROGRAMA DE MANTENIMIENTO DE LOCALES ESCOLARES ADELANTO 2023 - 0 –  ETAPA</t>
  </si>
  <si>
    <t>pie2</t>
  </si>
  <si>
    <t>MAXIMO A UTILIZAR MANO DE OBRA</t>
  </si>
  <si>
    <t>ACUMULADO DE MANO DE OBRA</t>
  </si>
  <si>
    <t>1.10</t>
  </si>
  <si>
    <t>1.11</t>
  </si>
  <si>
    <t>1.12</t>
  </si>
  <si>
    <t>1.1</t>
  </si>
  <si>
    <t>1.2</t>
  </si>
  <si>
    <t>1.3</t>
  </si>
  <si>
    <t>1.4</t>
  </si>
  <si>
    <t>1.5</t>
  </si>
  <si>
    <t>1.6</t>
  </si>
  <si>
    <t>1.7</t>
  </si>
  <si>
    <t>1.8</t>
  </si>
  <si>
    <t>1.9</t>
  </si>
  <si>
    <t>2.1</t>
  </si>
  <si>
    <t>2.2</t>
  </si>
  <si>
    <t>2.3</t>
  </si>
  <si>
    <t>2.4</t>
  </si>
  <si>
    <t>2.5</t>
  </si>
  <si>
    <t>2.6</t>
  </si>
  <si>
    <t>2.7</t>
  </si>
  <si>
    <t>2.8</t>
  </si>
  <si>
    <t>2.9</t>
  </si>
  <si>
    <t>2.10</t>
  </si>
  <si>
    <t>2.11</t>
  </si>
  <si>
    <t>3.1</t>
  </si>
  <si>
    <t>3.2</t>
  </si>
  <si>
    <t>3.3</t>
  </si>
  <si>
    <t>3.4</t>
  </si>
  <si>
    <t>3.5</t>
  </si>
  <si>
    <t>4.1</t>
  </si>
  <si>
    <t>4.2</t>
  </si>
  <si>
    <t>4.3</t>
  </si>
  <si>
    <t>4.4</t>
  </si>
  <si>
    <t>4.5</t>
  </si>
  <si>
    <t>4.6</t>
  </si>
  <si>
    <t>4.7</t>
  </si>
  <si>
    <t>5.1</t>
  </si>
  <si>
    <t>5.2</t>
  </si>
  <si>
    <t>5.3</t>
  </si>
  <si>
    <t>5.4</t>
  </si>
  <si>
    <t>5.5</t>
  </si>
  <si>
    <t>5.6</t>
  </si>
  <si>
    <t>6.1</t>
  </si>
  <si>
    <t>6.2</t>
  </si>
  <si>
    <t>6.3</t>
  </si>
  <si>
    <t>7.1</t>
  </si>
  <si>
    <t>7.2</t>
  </si>
  <si>
    <t>7.3</t>
  </si>
  <si>
    <t>7.4</t>
  </si>
  <si>
    <t>7.5</t>
  </si>
  <si>
    <t>8.1</t>
  </si>
  <si>
    <t>8.2</t>
  </si>
  <si>
    <t>8.3</t>
  </si>
  <si>
    <t>8.4</t>
  </si>
  <si>
    <t>8.5</t>
  </si>
  <si>
    <t>8.6</t>
  </si>
  <si>
    <t>9.1</t>
  </si>
  <si>
    <t>10.1</t>
  </si>
  <si>
    <t>10.2</t>
  </si>
  <si>
    <t>11.1</t>
  </si>
  <si>
    <t>11.2</t>
  </si>
  <si>
    <t>12.1</t>
  </si>
  <si>
    <t>12.2</t>
  </si>
  <si>
    <t>12.3</t>
  </si>
  <si>
    <t>13.1</t>
  </si>
  <si>
    <t>14.1</t>
  </si>
  <si>
    <t>15.1</t>
  </si>
  <si>
    <t>15.2</t>
  </si>
  <si>
    <t>15.3</t>
  </si>
  <si>
    <t>16.1</t>
  </si>
  <si>
    <t>16.2</t>
  </si>
  <si>
    <t>16.3</t>
  </si>
  <si>
    <t>16.4</t>
  </si>
  <si>
    <t>17.1</t>
  </si>
  <si>
    <t>17.2</t>
  </si>
  <si>
    <t>17.3</t>
  </si>
  <si>
    <t>17.4</t>
  </si>
  <si>
    <t>17.5</t>
  </si>
  <si>
    <t>18.1</t>
  </si>
  <si>
    <t>19.1</t>
  </si>
  <si>
    <t>19.2</t>
  </si>
  <si>
    <t>19.3</t>
  </si>
  <si>
    <t>19.4</t>
  </si>
  <si>
    <t>1.00</t>
  </si>
  <si>
    <t>2.00</t>
  </si>
  <si>
    <t>3.00</t>
  </si>
  <si>
    <t>4.00</t>
  </si>
  <si>
    <t>5.00</t>
  </si>
  <si>
    <t>6.00</t>
  </si>
  <si>
    <t>7.00</t>
  </si>
  <si>
    <t>8.00</t>
  </si>
  <si>
    <t>9.00</t>
  </si>
  <si>
    <t>10.00</t>
  </si>
  <si>
    <t>11.00</t>
  </si>
  <si>
    <t>12.00</t>
  </si>
  <si>
    <t>13.00</t>
  </si>
  <si>
    <t>14.00</t>
  </si>
  <si>
    <t>15.00</t>
  </si>
  <si>
    <t>16.00</t>
  </si>
  <si>
    <t>17.00</t>
  </si>
  <si>
    <t>18.00</t>
  </si>
  <si>
    <t>19.00</t>
  </si>
  <si>
    <t>440966</t>
  </si>
  <si>
    <t>440990</t>
  </si>
  <si>
    <t>441013</t>
  </si>
  <si>
    <t>441027</t>
  </si>
  <si>
    <t>441051</t>
  </si>
  <si>
    <t>441094</t>
  </si>
  <si>
    <t>441145</t>
  </si>
  <si>
    <t>441169</t>
  </si>
  <si>
    <t>441174</t>
  </si>
  <si>
    <t>441193</t>
  </si>
  <si>
    <t>441211</t>
  </si>
  <si>
    <t>441225</t>
  </si>
  <si>
    <t>441249</t>
  </si>
  <si>
    <t>441268</t>
  </si>
  <si>
    <t>441273</t>
  </si>
  <si>
    <t>441305</t>
  </si>
  <si>
    <t>441310</t>
  </si>
  <si>
    <t>441353</t>
  </si>
  <si>
    <t>441386</t>
  </si>
  <si>
    <t>441414</t>
  </si>
  <si>
    <t>441447</t>
  </si>
  <si>
    <t>441466</t>
  </si>
  <si>
    <t>441485</t>
  </si>
  <si>
    <t>441490</t>
  </si>
  <si>
    <t>441503</t>
  </si>
  <si>
    <t>441517</t>
  </si>
  <si>
    <t>441522</t>
  </si>
  <si>
    <t>441536</t>
  </si>
  <si>
    <t>441541</t>
  </si>
  <si>
    <t>441555</t>
  </si>
  <si>
    <t>441579</t>
  </si>
  <si>
    <t>441598</t>
  </si>
  <si>
    <t>441602</t>
  </si>
  <si>
    <t>441621</t>
  </si>
  <si>
    <t>441640</t>
  </si>
  <si>
    <t>441659</t>
  </si>
  <si>
    <t>441664</t>
  </si>
  <si>
    <t>441701</t>
  </si>
  <si>
    <t>441715</t>
  </si>
  <si>
    <t>441720</t>
  </si>
  <si>
    <t>441739</t>
  </si>
  <si>
    <t>442116</t>
  </si>
  <si>
    <t>442121</t>
  </si>
  <si>
    <t>442159</t>
  </si>
  <si>
    <t>442183</t>
  </si>
  <si>
    <t>442197</t>
  </si>
  <si>
    <t>442201</t>
  </si>
  <si>
    <t>442215</t>
  </si>
  <si>
    <t>442220</t>
  </si>
  <si>
    <t>442239</t>
  </si>
  <si>
    <t>442244</t>
  </si>
  <si>
    <t>442263</t>
  </si>
  <si>
    <t>442277</t>
  </si>
  <si>
    <t>442282</t>
  </si>
  <si>
    <t>442296</t>
  </si>
  <si>
    <t>442300</t>
  </si>
  <si>
    <t>442319</t>
  </si>
  <si>
    <t>442324</t>
  </si>
  <si>
    <t>442357</t>
  </si>
  <si>
    <t>442362</t>
  </si>
  <si>
    <t>442381</t>
  </si>
  <si>
    <t>442418</t>
  </si>
  <si>
    <t>442423</t>
  </si>
  <si>
    <t>442437</t>
  </si>
  <si>
    <t>442442</t>
  </si>
  <si>
    <t>442475</t>
  </si>
  <si>
    <t>442480</t>
  </si>
  <si>
    <t>442499</t>
  </si>
  <si>
    <t>442507</t>
  </si>
  <si>
    <t>442512</t>
  </si>
  <si>
    <t>442531</t>
  </si>
  <si>
    <t>442550</t>
  </si>
  <si>
    <t>442569</t>
  </si>
  <si>
    <t>442593</t>
  </si>
  <si>
    <t>442606</t>
  </si>
  <si>
    <t>442630</t>
  </si>
  <si>
    <t>442649</t>
  </si>
  <si>
    <t>442654</t>
  </si>
  <si>
    <t>442668</t>
  </si>
  <si>
    <t>442687</t>
  </si>
  <si>
    <t>442692</t>
  </si>
  <si>
    <t>442705</t>
  </si>
  <si>
    <t>442710</t>
  </si>
  <si>
    <t>442734</t>
  </si>
  <si>
    <t>442748</t>
  </si>
  <si>
    <t>442786</t>
  </si>
  <si>
    <t>442828</t>
  </si>
  <si>
    <t>442866</t>
  </si>
  <si>
    <t>442913</t>
  </si>
  <si>
    <t>443007</t>
  </si>
  <si>
    <t>443026</t>
  </si>
  <si>
    <t>443093</t>
  </si>
  <si>
    <t>443106</t>
  </si>
  <si>
    <t>443111</t>
  </si>
  <si>
    <t>443130</t>
  </si>
  <si>
    <t>443168</t>
  </si>
  <si>
    <t>443205</t>
  </si>
  <si>
    <t>443210</t>
  </si>
  <si>
    <t>443253</t>
  </si>
  <si>
    <t>443267</t>
  </si>
  <si>
    <t>443286</t>
  </si>
  <si>
    <t>443291</t>
  </si>
  <si>
    <t>443328</t>
  </si>
  <si>
    <t>443427</t>
  </si>
  <si>
    <t>443451</t>
  </si>
  <si>
    <t>443465</t>
  </si>
  <si>
    <t>443489</t>
  </si>
  <si>
    <t>443494</t>
  </si>
  <si>
    <t>443502</t>
  </si>
  <si>
    <t>443516</t>
  </si>
  <si>
    <t>443521</t>
  </si>
  <si>
    <t>443540</t>
  </si>
  <si>
    <t>443559</t>
  </si>
  <si>
    <t>443564</t>
  </si>
  <si>
    <t>443583</t>
  </si>
  <si>
    <t>443597</t>
  </si>
  <si>
    <t>443601</t>
  </si>
  <si>
    <t>443615</t>
  </si>
  <si>
    <t>443620</t>
  </si>
  <si>
    <t>443639</t>
  </si>
  <si>
    <t>443644</t>
  </si>
  <si>
    <t>443682</t>
  </si>
  <si>
    <t>443700</t>
  </si>
  <si>
    <t>443719</t>
  </si>
  <si>
    <t>443724</t>
  </si>
  <si>
    <t>443738</t>
  </si>
  <si>
    <t>443743</t>
  </si>
  <si>
    <t>443757</t>
  </si>
  <si>
    <t>443762</t>
  </si>
  <si>
    <t>443776</t>
  </si>
  <si>
    <t>443781</t>
  </si>
  <si>
    <t>443795</t>
  </si>
  <si>
    <t>443804</t>
  </si>
  <si>
    <t>443856</t>
  </si>
  <si>
    <t>443880</t>
  </si>
  <si>
    <t>443960</t>
  </si>
  <si>
    <t>443979</t>
  </si>
  <si>
    <t>443984</t>
  </si>
  <si>
    <t>443998</t>
  </si>
  <si>
    <t>444016</t>
  </si>
  <si>
    <t>444021</t>
  </si>
  <si>
    <t>444035</t>
  </si>
  <si>
    <t>444040</t>
  </si>
  <si>
    <t>444059</t>
  </si>
  <si>
    <t>444064</t>
  </si>
  <si>
    <t>444078</t>
  </si>
  <si>
    <t>444083</t>
  </si>
  <si>
    <t>444097</t>
  </si>
  <si>
    <t>444158</t>
  </si>
  <si>
    <t>444163</t>
  </si>
  <si>
    <t>444182</t>
  </si>
  <si>
    <t>444200</t>
  </si>
  <si>
    <t>444224</t>
  </si>
  <si>
    <t>444238</t>
  </si>
  <si>
    <t>444243</t>
  </si>
  <si>
    <t>444281</t>
  </si>
  <si>
    <t>444295</t>
  </si>
  <si>
    <t>444304</t>
  </si>
  <si>
    <t>444318</t>
  </si>
  <si>
    <t>444323</t>
  </si>
  <si>
    <t>444337</t>
  </si>
  <si>
    <t>444356</t>
  </si>
  <si>
    <t>444375</t>
  </si>
  <si>
    <t>444403</t>
  </si>
  <si>
    <t>444417</t>
  </si>
  <si>
    <t>444422</t>
  </si>
  <si>
    <t>444436</t>
  </si>
  <si>
    <t>444441</t>
  </si>
  <si>
    <t>444455</t>
  </si>
  <si>
    <t>444479</t>
  </si>
  <si>
    <t>444484</t>
  </si>
  <si>
    <t>444506</t>
  </si>
  <si>
    <t>444511</t>
  </si>
  <si>
    <t>444530</t>
  </si>
  <si>
    <t>444573</t>
  </si>
  <si>
    <t>444605</t>
  </si>
  <si>
    <t>444634</t>
  </si>
  <si>
    <t>444672</t>
  </si>
  <si>
    <t>444691</t>
  </si>
  <si>
    <t>444709</t>
  </si>
  <si>
    <t>444714</t>
  </si>
  <si>
    <t>444728</t>
  </si>
  <si>
    <t>444766</t>
  </si>
  <si>
    <t>444771</t>
  </si>
  <si>
    <t>444808</t>
  </si>
  <si>
    <t>444813</t>
  </si>
  <si>
    <t>444827</t>
  </si>
  <si>
    <t>444832</t>
  </si>
  <si>
    <t>444846</t>
  </si>
  <si>
    <t>444889</t>
  </si>
  <si>
    <t>444894</t>
  </si>
  <si>
    <t>444907</t>
  </si>
  <si>
    <t>444912</t>
  </si>
  <si>
    <t>444926</t>
  </si>
  <si>
    <t>444931</t>
  </si>
  <si>
    <t>444945</t>
  </si>
  <si>
    <t>510619</t>
  </si>
  <si>
    <t>534470</t>
  </si>
  <si>
    <t>598136</t>
  </si>
  <si>
    <t>598141</t>
  </si>
  <si>
    <t>598155</t>
  </si>
  <si>
    <t>598160</t>
  </si>
  <si>
    <t>598179</t>
  </si>
  <si>
    <t>598184</t>
  </si>
  <si>
    <t>598198</t>
  </si>
  <si>
    <t>598202</t>
  </si>
  <si>
    <t>598216</t>
  </si>
  <si>
    <t>598221</t>
  </si>
  <si>
    <t>598278</t>
  </si>
  <si>
    <t>615466</t>
  </si>
  <si>
    <t>626629</t>
  </si>
  <si>
    <t>626634</t>
  </si>
  <si>
    <t>633205</t>
  </si>
  <si>
    <t>633210</t>
  </si>
  <si>
    <t>633229</t>
  </si>
  <si>
    <t>633234</t>
  </si>
  <si>
    <t>633248</t>
  </si>
  <si>
    <t>633253</t>
  </si>
  <si>
    <t>633272</t>
  </si>
  <si>
    <t>633366</t>
  </si>
  <si>
    <t>633371</t>
  </si>
  <si>
    <t>633385</t>
  </si>
  <si>
    <t>633390</t>
  </si>
  <si>
    <t>633413</t>
  </si>
  <si>
    <t>633427</t>
  </si>
  <si>
    <t>633446</t>
  </si>
  <si>
    <t>633465</t>
  </si>
  <si>
    <t>643761</t>
  </si>
  <si>
    <t>643983</t>
  </si>
  <si>
    <t>650657</t>
  </si>
  <si>
    <t>655688</t>
  </si>
  <si>
    <t>685652</t>
  </si>
  <si>
    <t>685685</t>
  </si>
  <si>
    <t>685727</t>
  </si>
  <si>
    <t>685732</t>
  </si>
  <si>
    <t>685751</t>
  </si>
  <si>
    <t>685765</t>
  </si>
  <si>
    <t>685770</t>
  </si>
  <si>
    <t>685794</t>
  </si>
  <si>
    <t>685807</t>
  </si>
  <si>
    <t>685826</t>
  </si>
  <si>
    <t>685831</t>
  </si>
  <si>
    <t>685845</t>
  </si>
  <si>
    <t>685888</t>
  </si>
  <si>
    <t>685893</t>
  </si>
  <si>
    <t>685906</t>
  </si>
  <si>
    <t>685911</t>
  </si>
  <si>
    <t>685925</t>
  </si>
  <si>
    <t>685930</t>
  </si>
  <si>
    <t>685949</t>
  </si>
  <si>
    <t>685954</t>
  </si>
  <si>
    <t>685992</t>
  </si>
  <si>
    <t>686053</t>
  </si>
  <si>
    <t>686067</t>
  </si>
  <si>
    <t>686072</t>
  </si>
  <si>
    <t>686086</t>
  </si>
  <si>
    <t>686091</t>
  </si>
  <si>
    <t>690385</t>
  </si>
  <si>
    <t>690390</t>
  </si>
  <si>
    <t>692780</t>
  </si>
  <si>
    <t>712778</t>
  </si>
  <si>
    <t>748273</t>
  </si>
  <si>
    <t>781837</t>
  </si>
  <si>
    <t>784138</t>
  </si>
  <si>
    <t>784143</t>
  </si>
  <si>
    <t>784299</t>
  </si>
  <si>
    <t>784379</t>
  </si>
  <si>
    <t>784497</t>
  </si>
  <si>
    <t>785109</t>
  </si>
  <si>
    <t>785538</t>
  </si>
  <si>
    <t>785543</t>
  </si>
  <si>
    <t>821503</t>
  </si>
  <si>
    <t>821517</t>
  </si>
  <si>
    <t>826831</t>
  </si>
  <si>
    <t>833520</t>
  </si>
  <si>
    <t>833959</t>
  </si>
  <si>
    <t>837900</t>
  </si>
  <si>
    <t>848710</t>
  </si>
  <si>
    <t>849955</t>
  </si>
  <si>
    <t>TRANSPORTE DE MATERIALES</t>
  </si>
  <si>
    <t>MAXIMO A UTILIZAR</t>
  </si>
  <si>
    <t>ACUMULADO</t>
  </si>
  <si>
    <t xml:space="preserve"> Monto Asignado</t>
  </si>
  <si>
    <t>- MATERIALES</t>
  </si>
  <si>
    <t/>
  </si>
  <si>
    <t>NÚMERO Y NOMBRE DE INSTITUCIONES EDUCATIVAS
 EN EL LOCAL EDUCATIVO</t>
  </si>
  <si>
    <t>MONTO 
MANTENIMIENTO 
LOCAL EDUCATIVO</t>
  </si>
  <si>
    <t>MONTO
RUTAS SOLIDARIAS</t>
  </si>
  <si>
    <t xml:space="preserve">MONTO         TOTAL  </t>
  </si>
  <si>
    <t>[70004]</t>
  </si>
  <si>
    <t>[70018 SAN JOSE DE HUARAYA]</t>
  </si>
  <si>
    <t>[249]</t>
  </si>
  <si>
    <t>[252]</t>
  </si>
  <si>
    <t>[255]</t>
  </si>
  <si>
    <t>[274]</t>
  </si>
  <si>
    <t>[70064 SAN MARTIN DE PORRES]</t>
  </si>
  <si>
    <t>[287]</t>
  </si>
  <si>
    <t>[288]</t>
  </si>
  <si>
    <t>[294]</t>
  </si>
  <si>
    <t>[322]</t>
  </si>
  <si>
    <t>[324 DIVINO NIÑO JESUS]</t>
  </si>
  <si>
    <t>[326 MANUEL NUÑEZ BUTRON]</t>
  </si>
  <si>
    <t>[330]</t>
  </si>
  <si>
    <t>[70655 INTERCULTURAL PUNO]</t>
  </si>
  <si>
    <t>[70005 CORAZON DE JESUS]</t>
  </si>
  <si>
    <t>[285 GRAN UNIDAD ESCOLAR SAN CARLOS] [GRAN UNIDAD ESCOLAR SAN CARLOS] [CEBA - GUE SAN CARLOS] [CEBA - GUE SAN CARLOS]</t>
  </si>
  <si>
    <t>[70026]</t>
  </si>
  <si>
    <t>[POLITECNICO HUASCAR] [POLITECNICO HUASCAR]</t>
  </si>
  <si>
    <t>[70052]</t>
  </si>
  <si>
    <t>[70090]</t>
  </si>
  <si>
    <t>[70097]</t>
  </si>
  <si>
    <t>[70160] [70160]</t>
  </si>
  <si>
    <t>[70164]</t>
  </si>
  <si>
    <t>[70620]</t>
  </si>
  <si>
    <t>[70656]</t>
  </si>
  <si>
    <t>[70623] [CEBA - SANTA ROSA]</t>
  </si>
  <si>
    <t>[70657]</t>
  </si>
  <si>
    <t>[70682]</t>
  </si>
  <si>
    <t>[70717]</t>
  </si>
  <si>
    <t>[70726]</t>
  </si>
  <si>
    <t>[70801 NUESTRA SEÑORA DE GUADALUPE]</t>
  </si>
  <si>
    <t>[70802]</t>
  </si>
  <si>
    <t>[GLORIOSO SAN CARLOS] [GLORIOSO SAN CARLOS]</t>
  </si>
  <si>
    <t>[GLORIOSO SAN CARLOS] [CEBA - GLORIOSO SAN CARLOS] [CEBA - GLORIOSO SAN CARLOS]</t>
  </si>
  <si>
    <t>[SAN JUAN BOSCO]</t>
  </si>
  <si>
    <t>[SANTA ROSA]</t>
  </si>
  <si>
    <t>[SAN JOSE]</t>
  </si>
  <si>
    <t>[JOSE CARLOS MARIATEGUI APLICACION UNA]</t>
  </si>
  <si>
    <t>[CARLOS DANTE NAVA]</t>
  </si>
  <si>
    <t>[UROS CHULLUNI]</t>
  </si>
  <si>
    <t>[204]</t>
  </si>
  <si>
    <t>[258]</t>
  </si>
  <si>
    <t>[70075]</t>
  </si>
  <si>
    <t>[70083]</t>
  </si>
  <si>
    <t>[70084]</t>
  </si>
  <si>
    <t>[70085] [70085]</t>
  </si>
  <si>
    <t>[70087]</t>
  </si>
  <si>
    <t>[70093]</t>
  </si>
  <si>
    <t>[70098]</t>
  </si>
  <si>
    <t>[70099]</t>
  </si>
  <si>
    <t>[70101]</t>
  </si>
  <si>
    <t>[70103]</t>
  </si>
  <si>
    <t>[1237 VIRGEN DEL ROSARIO] [70104]</t>
  </si>
  <si>
    <t>[70106]</t>
  </si>
  <si>
    <t>[70107]</t>
  </si>
  <si>
    <t>[70112]</t>
  </si>
  <si>
    <t>[70116]</t>
  </si>
  <si>
    <t>[70122]</t>
  </si>
  <si>
    <t>[70127]</t>
  </si>
  <si>
    <t>[70129]</t>
  </si>
  <si>
    <t>[70136]</t>
  </si>
  <si>
    <t>[70137]</t>
  </si>
  <si>
    <t>[70138]</t>
  </si>
  <si>
    <t>[1249 SAN ANTONIO DE THUNCO] [70139]</t>
  </si>
  <si>
    <t>[70143]</t>
  </si>
  <si>
    <t>[70145]</t>
  </si>
  <si>
    <t>[70146]</t>
  </si>
  <si>
    <t>[70147]</t>
  </si>
  <si>
    <t>[70148]</t>
  </si>
  <si>
    <t>[70154]</t>
  </si>
  <si>
    <t>[70158] [70158]</t>
  </si>
  <si>
    <t>[70163]</t>
  </si>
  <si>
    <t>[70169]</t>
  </si>
  <si>
    <t>[70170]</t>
  </si>
  <si>
    <t>[70678]</t>
  </si>
  <si>
    <t>[70695]</t>
  </si>
  <si>
    <t>[70709]</t>
  </si>
  <si>
    <t>[1285 NIÑO JESUS DE JACHACACHI] [70710]</t>
  </si>
  <si>
    <t>[1284 MARIA MONTESSORI] [70720]</t>
  </si>
  <si>
    <t>[70721]</t>
  </si>
  <si>
    <t>[70723]</t>
  </si>
  <si>
    <t>[70727]</t>
  </si>
  <si>
    <t>[70741]</t>
  </si>
  <si>
    <t>[70744]</t>
  </si>
  <si>
    <t>[ENRIQUE ENCINAS FRANCO]</t>
  </si>
  <si>
    <t>[TUPAQ KATARI]</t>
  </si>
  <si>
    <t>[SAN JUAN]</t>
  </si>
  <si>
    <t>[71544]</t>
  </si>
  <si>
    <t>[70008]</t>
  </si>
  <si>
    <t>[1239 DIVINO NIÑO] [70058 FRANCISCO BOLOGNESI]</t>
  </si>
  <si>
    <t>[70009 VIRGEN DEL CARMEN]</t>
  </si>
  <si>
    <t>[70034 NUESTRA SEÑORA DE LA MERCED]</t>
  </si>
  <si>
    <t>[70042]</t>
  </si>
  <si>
    <t>[70708]</t>
  </si>
  <si>
    <t>[70716]</t>
  </si>
  <si>
    <t>[201]</t>
  </si>
  <si>
    <t>[297]</t>
  </si>
  <si>
    <t>[70017]</t>
  </si>
  <si>
    <t>[70019]</t>
  </si>
  <si>
    <t>[70021]</t>
  </si>
  <si>
    <t>[70027]</t>
  </si>
  <si>
    <t>[70039]</t>
  </si>
  <si>
    <t>[JOSE ABELARDO QUIÑONES]</t>
  </si>
  <si>
    <t>[329]</t>
  </si>
  <si>
    <t>[70076]</t>
  </si>
  <si>
    <t>[70086]</t>
  </si>
  <si>
    <t>[70094 NIÑO JESUS PIRAPI]</t>
  </si>
  <si>
    <t>[70096]</t>
  </si>
  <si>
    <t>[70111]</t>
  </si>
  <si>
    <t>[70117]</t>
  </si>
  <si>
    <t>[70121]</t>
  </si>
  <si>
    <t>[70123]</t>
  </si>
  <si>
    <t>[70125]</t>
  </si>
  <si>
    <t>[70135]</t>
  </si>
  <si>
    <t>[300] [70165] [LEONCIO PRADO]</t>
  </si>
  <si>
    <t>[1244 SEMILLITAS DEL MAÑANA] [70694]</t>
  </si>
  <si>
    <t>[EMILIO ROMERO PADILLA]</t>
  </si>
  <si>
    <t>[INCA GARCILAZO DE LA VEGA]</t>
  </si>
  <si>
    <t>[INDEPENDENCIA NACIONAL]</t>
  </si>
  <si>
    <t>[261 SAN AGUSTIN]</t>
  </si>
  <si>
    <t>[70031]</t>
  </si>
  <si>
    <t>[70032]</t>
  </si>
  <si>
    <t>[70067 FRANCISCO BOLOGNESI]</t>
  </si>
  <si>
    <t>[70068]</t>
  </si>
  <si>
    <t>[70069]</t>
  </si>
  <si>
    <t>[70070]</t>
  </si>
  <si>
    <t>[70072]</t>
  </si>
  <si>
    <t>[70609]</t>
  </si>
  <si>
    <t>[70667]</t>
  </si>
  <si>
    <t>[70704]</t>
  </si>
  <si>
    <t>[70705]</t>
  </si>
  <si>
    <t>[70033 SEÑOR DE HUANCA]</t>
  </si>
  <si>
    <t>[70066]</t>
  </si>
  <si>
    <t>[70606]</t>
  </si>
  <si>
    <t>[70702]</t>
  </si>
  <si>
    <t>[70703]</t>
  </si>
  <si>
    <t>[70730]</t>
  </si>
  <si>
    <t>[70805]</t>
  </si>
  <si>
    <t>[70804]</t>
  </si>
  <si>
    <t>[MAÑAZO] [CEBA - MAÑAZO]</t>
  </si>
  <si>
    <t>[295]</t>
  </si>
  <si>
    <t>[323]</t>
  </si>
  <si>
    <t>[70006]</t>
  </si>
  <si>
    <t>[70022]</t>
  </si>
  <si>
    <t>[70053]</t>
  </si>
  <si>
    <t>[70061]</t>
  </si>
  <si>
    <t>[268]</t>
  </si>
  <si>
    <t>[299]</t>
  </si>
  <si>
    <t>[70113]</t>
  </si>
  <si>
    <t>[70133]</t>
  </si>
  <si>
    <t>[70151]</t>
  </si>
  <si>
    <t>[70155]</t>
  </si>
  <si>
    <t>[70622]</t>
  </si>
  <si>
    <t>[70698]</t>
  </si>
  <si>
    <t>[70724]</t>
  </si>
  <si>
    <t>[70728]</t>
  </si>
  <si>
    <t>[70722]</t>
  </si>
  <si>
    <t>[EDUARDO BENIGNO LUQUE ROMERO]</t>
  </si>
  <si>
    <t>[HUACOCHULLO]</t>
  </si>
  <si>
    <t>[70166]</t>
  </si>
  <si>
    <t>[70077]</t>
  </si>
  <si>
    <t>[70088]</t>
  </si>
  <si>
    <t>[70089]</t>
  </si>
  <si>
    <t>[70095]</t>
  </si>
  <si>
    <t>[70102]</t>
  </si>
  <si>
    <t>[70105]</t>
  </si>
  <si>
    <t>[70109]</t>
  </si>
  <si>
    <t>[70110]</t>
  </si>
  <si>
    <t>[70115 MARIA ASUNCION GALINDO]</t>
  </si>
  <si>
    <t>[70124]</t>
  </si>
  <si>
    <t>[70144]</t>
  </si>
  <si>
    <t>[RINCONADA] [70725]</t>
  </si>
  <si>
    <t>[VICTOR RAUL HAYA DE LA TORRE]</t>
  </si>
  <si>
    <t>[ANDRES AVELINO CACERES]</t>
  </si>
  <si>
    <t>[70757]</t>
  </si>
  <si>
    <t>[70062]</t>
  </si>
  <si>
    <t>[70688]</t>
  </si>
  <si>
    <t>[70697]</t>
  </si>
  <si>
    <t>[70699 GAMALIEL CHURATA]</t>
  </si>
  <si>
    <t>[70059]</t>
  </si>
  <si>
    <t>[70063]</t>
  </si>
  <si>
    <t>[70647]</t>
  </si>
  <si>
    <t>[70700]</t>
  </si>
  <si>
    <t>[70701]</t>
  </si>
  <si>
    <t>[70707]</t>
  </si>
  <si>
    <t>[70806]</t>
  </si>
  <si>
    <t>[70040]</t>
  </si>
  <si>
    <t>[70060]</t>
  </si>
  <si>
    <t>[70711]</t>
  </si>
  <si>
    <t>[1254 SEMILLITAS DE JESUS] [70719]</t>
  </si>
  <si>
    <t>[70733]</t>
  </si>
  <si>
    <t>[1240 NIÑO JESUS] [70734]</t>
  </si>
  <si>
    <t>[JUAN BUSTAMANTE DUEÑAS]</t>
  </si>
  <si>
    <t>[PRITE PUNO]</t>
  </si>
  <si>
    <t>[380]</t>
  </si>
  <si>
    <t>[1204 LOS PEQUEÑOS CONQUISTADORES]</t>
  </si>
  <si>
    <t>[1194 JEAN PIAGET]</t>
  </si>
  <si>
    <t>[1201]</t>
  </si>
  <si>
    <t>[1199 SAN JUAN DE CAPANO]</t>
  </si>
  <si>
    <t>[1202 QORI SONCCO]</t>
  </si>
  <si>
    <t>[1195 NUEVO PARAISO]</t>
  </si>
  <si>
    <t>[1200 SEMILLITAS DEL SABER]</t>
  </si>
  <si>
    <t>[1193]</t>
  </si>
  <si>
    <t>[1198 NIÑO JESUS DE PRAGA]</t>
  </si>
  <si>
    <t>[1197 SOR ANA DE LOS ANGELES]</t>
  </si>
  <si>
    <t>[1192]</t>
  </si>
  <si>
    <t>[401 NIÑO JESUS]</t>
  </si>
  <si>
    <t>[CCAPALLA]</t>
  </si>
  <si>
    <t>[1205]</t>
  </si>
  <si>
    <t>[1208]</t>
  </si>
  <si>
    <t>[1218 NUEVO AMANECER DE BUENAVISTA]</t>
  </si>
  <si>
    <t>[1207 SANTA ROSA]</t>
  </si>
  <si>
    <t>[1222 RAYITO DE SOL CANDILE]</t>
  </si>
  <si>
    <t>[1216 SAN SANTIAGO DE CARITAMAYA]</t>
  </si>
  <si>
    <t>[1226]</t>
  </si>
  <si>
    <t>[1214 MI DIVINO NIÑO]</t>
  </si>
  <si>
    <t>[1220 SEMILLITAS DEL SEÑOR DE PENTECOSTES]</t>
  </si>
  <si>
    <t>[1209 LAGO SAGRADO DE LUQUINA CHICO]</t>
  </si>
  <si>
    <t>[1213 RAYITOS DE LUZ]</t>
  </si>
  <si>
    <t>[1228 NUEVA ESPERANZA]</t>
  </si>
  <si>
    <t>[1224 NUESTRA SEÑORA VIRGEN DEL ROSARIO]</t>
  </si>
  <si>
    <t>[1223 DIVINO NIÑO JESUS]</t>
  </si>
  <si>
    <t>[1225 VILLA SANTA CRUZ DE SAMUCHACA]</t>
  </si>
  <si>
    <t>[1206]</t>
  </si>
  <si>
    <t>[SAN JUAN DE MACHACMARCA]</t>
  </si>
  <si>
    <t>[1212]</t>
  </si>
  <si>
    <t>[RETOÑITOS]</t>
  </si>
  <si>
    <t>[1295 LOS NEVADITOS]</t>
  </si>
  <si>
    <t>[1233 NIÑO JESUSITO]</t>
  </si>
  <si>
    <t>[1238]</t>
  </si>
  <si>
    <t>[1245 DIVINO NIÑO SAN SALVADOR]</t>
  </si>
  <si>
    <t>[1246 SHADDAY]</t>
  </si>
  <si>
    <t>[1248]</t>
  </si>
  <si>
    <t>[1251 LUZ DEL SABER]</t>
  </si>
  <si>
    <t>[1252 VIRGEN DE GUADALUPE]</t>
  </si>
  <si>
    <t>[1255 SANTA TERESITA DEL NIÑO JESUS]</t>
  </si>
  <si>
    <t>[1256 NIÑO DE JESUS]</t>
  </si>
  <si>
    <t>[1259]</t>
  </si>
  <si>
    <t>[1260]</t>
  </si>
  <si>
    <t>[1261 LOS ANGELITOS DE JESUS]</t>
  </si>
  <si>
    <t>[1265 ALFONSO UGARTE]</t>
  </si>
  <si>
    <t>[1266 DON JOSE DE SAN MARTIN]</t>
  </si>
  <si>
    <t>[1267 RAYITOS DE SOL]</t>
  </si>
  <si>
    <t>[1268 KANTUTAS DE VILLA]</t>
  </si>
  <si>
    <t>[1269 CAPULLITOS DE AMOR]</t>
  </si>
  <si>
    <t>[1271 EXALTACION-YANARICO]</t>
  </si>
  <si>
    <t>[1272 PASITOS MAGICOS]</t>
  </si>
  <si>
    <t>[1273 SEMILLITAS DE ESPERANZA]</t>
  </si>
  <si>
    <t>[1276 SANTA ROSA]</t>
  </si>
  <si>
    <t>[1283 SEÑOR DE HUANCA]</t>
  </si>
  <si>
    <t>[1286]</t>
  </si>
  <si>
    <t>[1287 NIÑOS DEL LAGO SAGRADOS DE TACASAYA]</t>
  </si>
  <si>
    <t>[1288 RAYITO AZUL]</t>
  </si>
  <si>
    <t>[1289 ESPONGITAS DEL SABER]</t>
  </si>
  <si>
    <t>[1290]</t>
  </si>
  <si>
    <t>[1291 CORAZON DE JESUS]</t>
  </si>
  <si>
    <t>[1292]</t>
  </si>
  <si>
    <t>[379]</t>
  </si>
  <si>
    <t>[VIRGEN DE LA CANDELARIA]</t>
  </si>
  <si>
    <t>[SAN JERONIMO]</t>
  </si>
  <si>
    <t>[197]</t>
  </si>
  <si>
    <t>[207 JOSE ANTONIO ENCINAS]</t>
  </si>
  <si>
    <t>[SAN MARTIN DE PORRAS]</t>
  </si>
  <si>
    <t>[284 CARLOS DREYER]</t>
  </si>
  <si>
    <t>[239 NIÑO JESUS DE PRAGA]</t>
  </si>
  <si>
    <t>[CEBA - VIRGEN DE LA ASUNCION] [CEBA - VIRGEN DE LA ASUNCION]</t>
  </si>
  <si>
    <t>[214 NIÑO JESUS DE PRAGA]</t>
  </si>
  <si>
    <t>[70756]</t>
  </si>
  <si>
    <t>[MI PERU]</t>
  </si>
  <si>
    <t>[RINCONADA SALCEDO]</t>
  </si>
  <si>
    <t>[1234 CAPULLITOS DE LA VIRGEN INMACULADA CONCEPCION]</t>
  </si>
  <si>
    <t>[1250 DIVINO CORAZON]</t>
  </si>
  <si>
    <t>[1232 MISKY WASI]</t>
  </si>
  <si>
    <t>[1281 NIÑO JESUS SEMILLITAS DE ESPERANZA]</t>
  </si>
  <si>
    <t>[SAN MARTIN DE PORRES]</t>
  </si>
  <si>
    <t>[1258 EMILIA BARCIA BONIFFATTI]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</si>
</sst>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S/&quot;\ * #,##0.00_-;\-&quot;S/&quot;\ * #,##0.00_-;_-&quot;S/&quot;\ * &quot;-&quot;??_-;_-@_-"/>
    <numFmt numFmtId="164" formatCode="###,###,###,##0.00"/>
    <numFmt numFmtId="165" formatCode="[$-280A]d&quot; de &quot;mmmm&quot; de &quot;yyyy;@"/>
    <numFmt numFmtId="166" formatCode="_ &quot;S/.&quot;\ * #,##0.00_ ;_ &quot;S/.&quot;\ * \-#,##0.00_ ;_ &quot;S/.&quot;\ * &quot;-&quot;??_ ;_ @_ "/>
    <numFmt numFmtId="167" formatCode="_-&quot;S/.&quot;* #,##0_-;\-&quot;S/.&quot;* #,##0_-;_-&quot;S/.&quot;* &quot;-&quot;??_-;_-@_-"/>
    <numFmt numFmtId="168" formatCode="_-&quot;S/&quot;\ * #,##0_-;\-&quot;S/&quot;\ * #,##0_-;_-&quot;S/&quot;\ * &quot;-&quot;??_-;_-@_-"/>
    <numFmt numFmtId="169" formatCode="_-[$S/-280A]\ * #,##0_-;\-[$S/-280A]\ * #,##0_-;_-[$S/-280A]\ * &quot;-&quot;??_-;_-@_-"/>
  </numFmts>
  <fonts count="71" x14ac:knownFonts="1">
    <font>
      <sz val="11"/>
      <color theme="1"/>
      <name val="Calibri"/>
      <family val="2"/>
      <scheme val="minor"/>
    </font>
    <font>
      <b/>
      <sz val="11"/>
      <color theme="1"/>
      <name val="Calibri"/>
      <family val="2"/>
      <scheme val="minor"/>
    </font>
    <font>
      <b/>
      <sz val="10"/>
      <color theme="1"/>
      <name val="Arial"/>
      <family val="2"/>
    </font>
    <font>
      <b/>
      <sz val="12"/>
      <color theme="1"/>
      <name val="Arial"/>
      <family val="2"/>
    </font>
    <font>
      <sz val="9"/>
      <color theme="1"/>
      <name val="Arial"/>
      <family val="2"/>
    </font>
    <font>
      <sz val="10"/>
      <color theme="1"/>
      <name val="Arial"/>
      <family val="2"/>
    </font>
    <font>
      <u/>
      <sz val="11"/>
      <color theme="10"/>
      <name val="Calibri"/>
      <family val="2"/>
    </font>
    <font>
      <sz val="8"/>
      <color theme="1"/>
      <name val="Arial"/>
      <family val="2"/>
    </font>
    <font>
      <sz val="10"/>
      <color theme="1"/>
      <name val="Calibri"/>
      <family val="2"/>
      <scheme val="minor"/>
    </font>
    <font>
      <sz val="10"/>
      <name val="Arial"/>
      <family val="2"/>
    </font>
    <font>
      <sz val="10"/>
      <name val="Calibri"/>
      <family val="2"/>
    </font>
    <font>
      <sz val="11"/>
      <color rgb="FF0000FF"/>
      <name val="Calibri"/>
      <family val="2"/>
      <scheme val="minor"/>
    </font>
    <font>
      <b/>
      <sz val="11"/>
      <color rgb="FFFFFFFF"/>
      <name val="Calibri"/>
      <family val="2"/>
      <scheme val="minor"/>
    </font>
    <font>
      <sz val="9"/>
      <color theme="1"/>
      <name val="Calibri"/>
      <family val="2"/>
      <scheme val="minor"/>
    </font>
    <font>
      <sz val="20"/>
      <color theme="1"/>
      <name val="Calibri"/>
      <family val="2"/>
      <scheme val="minor"/>
    </font>
    <font>
      <b/>
      <sz val="28"/>
      <color theme="1"/>
      <name val="Calibri"/>
      <family val="2"/>
      <scheme val="minor"/>
    </font>
    <font>
      <b/>
      <sz val="10"/>
      <color theme="1"/>
      <name val="Calibri"/>
      <family val="2"/>
      <scheme val="minor"/>
    </font>
    <font>
      <sz val="18"/>
      <color theme="1"/>
      <name val="Calibri"/>
      <family val="2"/>
      <scheme val="minor"/>
    </font>
    <font>
      <sz val="8"/>
      <color theme="1"/>
      <name val="Calibri"/>
      <family val="2"/>
      <scheme val="minor"/>
    </font>
    <font>
      <b/>
      <sz val="9"/>
      <color theme="1"/>
      <name val="Calibri"/>
      <family val="2"/>
      <scheme val="minor"/>
    </font>
    <font>
      <sz val="10"/>
      <name val="Arial"/>
      <family val="2"/>
    </font>
    <font>
      <b/>
      <sz val="8"/>
      <color theme="1"/>
      <name val="Calibri"/>
      <family val="2"/>
      <scheme val="minor"/>
    </font>
    <font>
      <b/>
      <sz val="12"/>
      <color theme="1"/>
      <name val="Calibri"/>
      <family val="2"/>
      <scheme val="minor"/>
    </font>
    <font>
      <sz val="11"/>
      <color rgb="FFFF0000"/>
      <name val="Calibri"/>
      <family val="2"/>
      <scheme val="minor"/>
    </font>
    <font>
      <b/>
      <sz val="9"/>
      <color rgb="FFFF0000"/>
      <name val="Arial"/>
      <family val="2"/>
    </font>
    <font>
      <b/>
      <sz val="10"/>
      <color rgb="FFFF0000"/>
      <name val="Arial"/>
      <family val="2"/>
    </font>
    <font>
      <sz val="10"/>
      <color rgb="FFFF0000"/>
      <name val="Times New Roman"/>
      <family val="1"/>
    </font>
    <font>
      <sz val="10"/>
      <color rgb="FFFF0000"/>
      <name val="Arial"/>
      <family val="2"/>
    </font>
    <font>
      <sz val="9"/>
      <color rgb="FFFF0000"/>
      <name val="Calibri"/>
      <family val="2"/>
      <scheme val="minor"/>
    </font>
    <font>
      <sz val="9"/>
      <color rgb="FFFF0000"/>
      <name val="Arial"/>
      <family val="2"/>
    </font>
    <font>
      <sz val="10"/>
      <color rgb="FFFF0000"/>
      <name val="Calibri"/>
      <family val="2"/>
      <scheme val="minor"/>
    </font>
    <font>
      <sz val="7"/>
      <color rgb="FFFF0000"/>
      <name val="Arial"/>
      <family val="2"/>
    </font>
    <font>
      <b/>
      <sz val="10"/>
      <color rgb="FFFF0000"/>
      <name val="Times New Roman"/>
      <family val="1"/>
    </font>
    <font>
      <b/>
      <sz val="10"/>
      <color rgb="FFFF0000"/>
      <name val="Calibri"/>
      <family val="2"/>
      <scheme val="minor"/>
    </font>
    <font>
      <sz val="11"/>
      <color theme="0"/>
      <name val="Calibri"/>
      <family val="2"/>
      <scheme val="minor"/>
    </font>
    <font>
      <b/>
      <sz val="12"/>
      <color rgb="FFFFA7A7"/>
      <name val="Calibri"/>
      <family val="2"/>
      <scheme val="minor"/>
    </font>
    <font>
      <sz val="14"/>
      <color theme="1"/>
      <name val="Wingdings"/>
      <charset val="2"/>
    </font>
    <font>
      <b/>
      <sz val="14"/>
      <color rgb="FFFFFFFF"/>
      <name val="Calibri"/>
      <family val="2"/>
      <scheme val="minor"/>
    </font>
    <font>
      <sz val="11"/>
      <color rgb="FFFF0000"/>
      <name val="Wingdings"/>
      <charset val="2"/>
    </font>
    <font>
      <b/>
      <sz val="12"/>
      <color rgb="FFFF0000"/>
      <name val="Calibri"/>
      <family val="2"/>
      <scheme val="minor"/>
    </font>
    <font>
      <sz val="14"/>
      <color rgb="FFFF0000"/>
      <name val="Wingdings"/>
      <charset val="2"/>
    </font>
    <font>
      <sz val="14"/>
      <color theme="1"/>
      <name val="Calibri"/>
      <family val="2"/>
      <scheme val="minor"/>
    </font>
    <font>
      <b/>
      <sz val="12"/>
      <color rgb="FFFF0000"/>
      <name val="Arial Rounded MT Bold"/>
      <family val="2"/>
    </font>
    <font>
      <sz val="10"/>
      <color indexed="10"/>
      <name val="Tahoma"/>
      <family val="2"/>
    </font>
    <font>
      <b/>
      <sz val="10"/>
      <color indexed="10"/>
      <name val="Tahoma"/>
      <family val="2"/>
    </font>
    <font>
      <b/>
      <sz val="9"/>
      <color indexed="10"/>
      <name val="Tahoma"/>
      <family val="2"/>
    </font>
    <font>
      <sz val="9"/>
      <color rgb="FFFFFF00"/>
      <name val="Impact"/>
      <family val="2"/>
    </font>
    <font>
      <b/>
      <sz val="8"/>
      <color rgb="FFFFFFFF"/>
      <name val="Aharoni"/>
      <charset val="177"/>
    </font>
    <font>
      <sz val="11"/>
      <color theme="1"/>
      <name val="Calibri"/>
      <family val="2"/>
      <scheme val="minor"/>
    </font>
    <font>
      <sz val="8"/>
      <color theme="1"/>
      <name val="Calibri"/>
      <family val="2"/>
    </font>
    <font>
      <sz val="8"/>
      <name val="Calibri"/>
      <family val="2"/>
    </font>
    <font>
      <sz val="9"/>
      <color indexed="81"/>
      <name val="Tahoma"/>
      <family val="2"/>
    </font>
    <font>
      <b/>
      <sz val="9"/>
      <color indexed="81"/>
      <name val="Tahoma"/>
      <family val="2"/>
    </font>
    <font>
      <b/>
      <sz val="11"/>
      <color theme="1"/>
      <name val="Arial"/>
      <family val="2"/>
    </font>
    <font>
      <sz val="8"/>
      <color rgb="FFFF0000"/>
      <name val="Arial"/>
      <family val="2"/>
    </font>
    <font>
      <b/>
      <sz val="11"/>
      <color theme="1"/>
      <name val="Calibri"/>
      <family val="2"/>
    </font>
    <font>
      <b/>
      <sz val="9"/>
      <name val="Arial"/>
      <family val="2"/>
    </font>
    <font>
      <b/>
      <sz val="8"/>
      <name val="Arial"/>
      <family val="2"/>
    </font>
    <font>
      <sz val="14"/>
      <color rgb="FFFF0000"/>
      <name val="Calibri"/>
      <family val="2"/>
      <scheme val="minor"/>
    </font>
    <font>
      <b/>
      <sz val="12"/>
      <color rgb="FFFF0000"/>
      <name val="Arial"/>
      <family val="2"/>
    </font>
    <font>
      <b/>
      <sz val="14"/>
      <color rgb="FFFF0000"/>
      <name val="Arial"/>
      <family val="2"/>
    </font>
    <font>
      <sz val="14"/>
      <color theme="0"/>
      <name val="Calibri"/>
      <family val="2"/>
      <scheme val="minor"/>
    </font>
    <font>
      <sz val="8"/>
      <name val="Calibri"/>
      <family val="2"/>
      <scheme val="minor"/>
    </font>
    <font>
      <b/>
      <sz val="10"/>
      <name val="Times New Roman"/>
      <family val="1"/>
    </font>
    <font>
      <sz val="10"/>
      <name val="Times New Roman"/>
      <family val="1"/>
    </font>
    <font>
      <b/>
      <sz val="8"/>
      <name val="Calibri"/>
      <family val="2"/>
      <scheme val="minor"/>
    </font>
    <font>
      <sz val="10"/>
      <color theme="1"/>
      <name val="Times New Roman"/>
      <family val="1"/>
    </font>
    <font>
      <sz val="14"/>
      <color rgb="FFFF0000"/>
      <name val="Tahoma"/>
      <family val="2"/>
    </font>
    <font>
      <b/>
      <sz val="10"/>
      <color rgb="FFFFFFFF"/>
      <name val="Arial Black"/>
      <family val="2"/>
    </font>
    <font>
      <b/>
      <sz val="8"/>
      <color rgb="FFFFFFFF"/>
      <name val="Arial Black"/>
      <family val="2"/>
    </font>
    <font>
      <b/>
      <sz val="8"/>
      <color rgb="FF002060"/>
      <name val="Calibri"/>
      <family val="2"/>
      <scheme val="minor"/>
    </font>
  </fonts>
  <fills count="23">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24994659260841701"/>
        <bgColor indexed="64"/>
      </patternFill>
    </fill>
    <fill>
      <patternFill patternType="solid">
        <fgColor rgb="FF768BA6"/>
        <bgColor indexed="64"/>
      </patternFill>
    </fill>
    <fill>
      <patternFill patternType="solid">
        <fgColor rgb="FFBAC5D4"/>
        <bgColor indexed="64"/>
      </patternFill>
    </fill>
    <fill>
      <patternFill patternType="solid">
        <fgColor theme="0"/>
        <bgColor indexed="64"/>
      </patternFill>
    </fill>
    <fill>
      <patternFill patternType="solid">
        <fgColor theme="0"/>
        <bgColor theme="0" tint="-0.34998626667073579"/>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249977111117893"/>
        <bgColor indexed="64"/>
      </patternFill>
    </fill>
  </fills>
  <borders count="51">
    <border>
      <left/>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diagonal/>
    </border>
    <border>
      <left/>
      <right style="medium">
        <color auto="1"/>
      </right>
      <top/>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9" fillId="0" borderId="0"/>
    <xf numFmtId="0" fontId="20" fillId="0" borderId="0"/>
    <xf numFmtId="167" fontId="49" fillId="12" borderId="36" applyFont="0" applyFill="0" applyAlignment="0"/>
    <xf numFmtId="167" fontId="50" fillId="13" borderId="36">
      <alignment horizontal="center" vertical="center"/>
    </xf>
    <xf numFmtId="44" fontId="48" fillId="0" borderId="0" applyFont="0" applyFill="0" applyBorder="0" applyAlignment="0" applyProtection="0"/>
    <xf numFmtId="44" fontId="48" fillId="0" borderId="0" applyFont="0" applyFill="0" applyBorder="0" applyAlignment="0" applyProtection="0"/>
  </cellStyleXfs>
  <cellXfs count="253">
    <xf numFmtId="0" fontId="0" fillId="0" borderId="0" xfId="0"/>
    <xf numFmtId="0" fontId="0" fillId="0" borderId="0" xfId="0" applyProtection="1">
      <protection locked="0"/>
    </xf>
    <xf numFmtId="0" fontId="41" fillId="0" borderId="0" xfId="0" applyFont="1" applyProtection="1">
      <protection locked="0"/>
    </xf>
    <xf numFmtId="0" fontId="1" fillId="7" borderId="10" xfId="0" applyFont="1" applyFill="1" applyBorder="1" applyProtection="1">
      <protection locked="0"/>
    </xf>
    <xf numFmtId="0" fontId="2" fillId="0" borderId="0" xfId="0" applyFont="1" applyAlignment="1" applyProtection="1">
      <alignment horizontal="left" indent="5"/>
      <protection locked="0"/>
    </xf>
    <xf numFmtId="0" fontId="2" fillId="3" borderId="20" xfId="0" applyFont="1" applyFill="1" applyBorder="1" applyAlignment="1" applyProtection="1">
      <alignment horizontal="center" vertical="center" wrapText="1"/>
      <protection locked="0"/>
    </xf>
    <xf numFmtId="0" fontId="36" fillId="0" borderId="0" xfId="0" applyFont="1" applyProtection="1">
      <protection locked="0"/>
    </xf>
    <xf numFmtId="0" fontId="2" fillId="3" borderId="23" xfId="0" applyFont="1" applyFill="1" applyBorder="1" applyAlignment="1" applyProtection="1">
      <alignment horizontal="center" vertical="center" wrapText="1"/>
      <protection locked="0"/>
    </xf>
    <xf numFmtId="0" fontId="38" fillId="0" borderId="0" xfId="0" applyFont="1" applyProtection="1">
      <protection locked="0"/>
    </xf>
    <xf numFmtId="0" fontId="2" fillId="3" borderId="10" xfId="0" applyFont="1" applyFill="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40" fillId="0" borderId="0" xfId="0" applyFont="1" applyProtection="1">
      <protection locked="0"/>
    </xf>
    <xf numFmtId="166" fontId="35" fillId="0" borderId="0" xfId="0" applyNumberFormat="1" applyFont="1" applyAlignment="1" applyProtection="1">
      <alignment vertical="top"/>
      <protection locked="0"/>
    </xf>
    <xf numFmtId="0" fontId="26" fillId="2" borderId="31" xfId="0" applyFont="1" applyFill="1" applyBorder="1" applyAlignment="1" applyProtection="1">
      <alignment vertical="center" wrapText="1"/>
      <protection locked="0"/>
    </xf>
    <xf numFmtId="4" fontId="27" fillId="2" borderId="31" xfId="0" applyNumberFormat="1" applyFont="1" applyFill="1" applyBorder="1" applyAlignment="1" applyProtection="1">
      <alignment horizontal="right" vertical="center" wrapText="1" indent="1"/>
      <protection locked="0"/>
    </xf>
    <xf numFmtId="0" fontId="26" fillId="2" borderId="3" xfId="0" applyFont="1" applyFill="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4" fontId="29" fillId="3" borderId="3" xfId="0" applyNumberFormat="1" applyFont="1" applyFill="1" applyBorder="1" applyAlignment="1" applyProtection="1">
      <alignment horizontal="right" vertical="center" wrapText="1" indent="1"/>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166" fontId="34" fillId="0" borderId="0" xfId="0" applyNumberFormat="1" applyFont="1" applyAlignment="1" applyProtection="1">
      <alignment horizontal="right" vertical="center"/>
      <protection locked="0"/>
    </xf>
    <xf numFmtId="166" fontId="0" fillId="0" borderId="0" xfId="0" applyNumberFormat="1" applyAlignment="1" applyProtection="1">
      <alignment horizontal="right" vertical="center"/>
      <protection locked="0"/>
    </xf>
    <xf numFmtId="0" fontId="0" fillId="0" borderId="0" xfId="0" applyAlignment="1" applyProtection="1">
      <alignment horizontal="right"/>
      <protection locked="0"/>
    </xf>
    <xf numFmtId="0" fontId="26" fillId="2" borderId="3" xfId="0" applyFont="1" applyFill="1" applyBorder="1" applyAlignment="1" applyProtection="1">
      <alignment vertical="center" wrapText="1"/>
      <protection locked="0"/>
    </xf>
    <xf numFmtId="4" fontId="27" fillId="2" borderId="3" xfId="0" applyNumberFormat="1" applyFont="1" applyFill="1" applyBorder="1" applyAlignment="1" applyProtection="1">
      <alignment horizontal="right" vertical="center" wrapText="1" indent="1"/>
      <protection locked="0"/>
    </xf>
    <xf numFmtId="0" fontId="1" fillId="3" borderId="39" xfId="0" applyFont="1" applyFill="1" applyBorder="1" applyProtection="1">
      <protection locked="0"/>
    </xf>
    <xf numFmtId="0" fontId="1" fillId="3" borderId="40" xfId="0" applyFont="1" applyFill="1" applyBorder="1" applyProtection="1">
      <protection locked="0"/>
    </xf>
    <xf numFmtId="2" fontId="0" fillId="0" borderId="38" xfId="0" applyNumberFormat="1" applyBorder="1" applyProtection="1">
      <protection locked="0"/>
    </xf>
    <xf numFmtId="0" fontId="31" fillId="0" borderId="3" xfId="0" applyFont="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0" fillId="3" borderId="0" xfId="0" applyFill="1" applyProtection="1">
      <protection locked="0"/>
    </xf>
    <xf numFmtId="0" fontId="1" fillId="0" borderId="0" xfId="0" applyFont="1" applyProtection="1">
      <protection locked="0"/>
    </xf>
    <xf numFmtId="0" fontId="24" fillId="3" borderId="3" xfId="0"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right" vertical="center" wrapText="1" indent="1"/>
      <protection locked="0"/>
    </xf>
    <xf numFmtId="0" fontId="24" fillId="3" borderId="3" xfId="0" applyFont="1" applyFill="1" applyBorder="1" applyAlignment="1" applyProtection="1">
      <alignment horizontal="left" vertical="center" wrapText="1"/>
      <protection locked="0"/>
    </xf>
    <xf numFmtId="2" fontId="0" fillId="8" borderId="26"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8" borderId="3" xfId="0" applyFill="1" applyBorder="1" applyAlignment="1" applyProtection="1">
      <alignment horizontal="center"/>
      <protection locked="0"/>
    </xf>
    <xf numFmtId="0" fontId="0" fillId="8" borderId="3" xfId="0" applyFill="1" applyBorder="1" applyProtection="1">
      <protection locked="0"/>
    </xf>
    <xf numFmtId="4" fontId="0" fillId="8" borderId="3" xfId="0" applyNumberFormat="1" applyFill="1" applyBorder="1" applyProtection="1">
      <protection locked="0"/>
    </xf>
    <xf numFmtId="4" fontId="11" fillId="8" borderId="27" xfId="0" applyNumberFormat="1" applyFont="1" applyFill="1" applyBorder="1" applyProtection="1">
      <protection locked="0"/>
    </xf>
    <xf numFmtId="2" fontId="0" fillId="0" borderId="26" xfId="0" applyNumberFormat="1" applyBorder="1" applyAlignment="1" applyProtection="1">
      <alignment horizontal="right" indent="1"/>
      <protection locked="0"/>
    </xf>
    <xf numFmtId="0" fontId="8" fillId="0" borderId="3" xfId="0" applyFont="1" applyBorder="1" applyAlignment="1" applyProtection="1">
      <alignment horizontal="center"/>
      <protection locked="0"/>
    </xf>
    <xf numFmtId="0" fontId="8" fillId="3" borderId="3" xfId="0" applyFont="1" applyFill="1" applyBorder="1" applyProtection="1">
      <protection locked="0"/>
    </xf>
    <xf numFmtId="4" fontId="8" fillId="3" borderId="3" xfId="0" applyNumberFormat="1" applyFont="1" applyFill="1" applyBorder="1" applyProtection="1">
      <protection locked="0"/>
    </xf>
    <xf numFmtId="4" fontId="8" fillId="0" borderId="27" xfId="0" applyNumberFormat="1" applyFont="1" applyBorder="1" applyProtection="1">
      <protection locked="0"/>
    </xf>
    <xf numFmtId="0" fontId="0" fillId="5" borderId="3" xfId="0" applyFill="1" applyBorder="1" applyProtection="1">
      <protection locked="0"/>
    </xf>
    <xf numFmtId="4" fontId="1" fillId="5" borderId="27" xfId="0" applyNumberFormat="1" applyFont="1" applyFill="1" applyBorder="1" applyProtection="1">
      <protection locked="0"/>
    </xf>
    <xf numFmtId="2" fontId="19" fillId="5" borderId="26" xfId="0" applyNumberFormat="1" applyFont="1" applyFill="1" applyBorder="1" applyAlignment="1" applyProtection="1">
      <alignment horizontal="right" indent="1"/>
      <protection locked="0"/>
    </xf>
    <xf numFmtId="2" fontId="13" fillId="0" borderId="26" xfId="0" applyNumberFormat="1" applyFont="1" applyBorder="1" applyAlignment="1" applyProtection="1">
      <alignment horizontal="right" indent="1"/>
      <protection locked="0"/>
    </xf>
    <xf numFmtId="2" fontId="13" fillId="0" borderId="26" xfId="0" applyNumberFormat="1" applyFont="1" applyBorder="1" applyAlignment="1" applyProtection="1">
      <alignment horizontal="center"/>
      <protection locked="0"/>
    </xf>
    <xf numFmtId="0" fontId="0" fillId="0" borderId="3" xfId="0" applyBorder="1" applyAlignment="1" applyProtection="1">
      <alignment vertical="center" wrapText="1"/>
      <protection locked="0"/>
    </xf>
    <xf numFmtId="2" fontId="13" fillId="7" borderId="26" xfId="0" applyNumberFormat="1" applyFont="1" applyFill="1" applyBorder="1" applyAlignment="1" applyProtection="1">
      <alignment horizontal="right" indent="1"/>
      <protection locked="0"/>
    </xf>
    <xf numFmtId="0" fontId="0" fillId="7" borderId="3" xfId="0" applyFill="1" applyBorder="1" applyAlignment="1" applyProtection="1">
      <alignment horizontal="left"/>
      <protection locked="0"/>
    </xf>
    <xf numFmtId="4" fontId="8" fillId="7" borderId="27" xfId="0" applyNumberFormat="1" applyFont="1" applyFill="1" applyBorder="1" applyProtection="1">
      <protection locked="0"/>
    </xf>
    <xf numFmtId="0" fontId="1" fillId="0" borderId="0" xfId="0" applyFont="1" applyAlignment="1" applyProtection="1">
      <alignment horizontal="right"/>
      <protection locked="0"/>
    </xf>
    <xf numFmtId="0" fontId="12" fillId="0" borderId="0" xfId="0" applyFont="1" applyAlignment="1" applyProtection="1">
      <alignment horizontal="right"/>
      <protection locked="0"/>
    </xf>
    <xf numFmtId="4" fontId="12"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horizontal="right"/>
      <protection locked="0"/>
    </xf>
    <xf numFmtId="0" fontId="8" fillId="14" borderId="3" xfId="0" applyFont="1" applyFill="1" applyBorder="1" applyAlignment="1" applyProtection="1">
      <alignment horizontal="center"/>
      <protection locked="0"/>
    </xf>
    <xf numFmtId="4" fontId="8" fillId="14" borderId="3" xfId="0" applyNumberFormat="1" applyFont="1" applyFill="1" applyBorder="1" applyProtection="1">
      <protection locked="0"/>
    </xf>
    <xf numFmtId="4" fontId="8" fillId="14" borderId="27" xfId="0" applyNumberFormat="1" applyFont="1" applyFill="1" applyBorder="1" applyProtection="1">
      <protection locked="0"/>
    </xf>
    <xf numFmtId="2" fontId="13" fillId="15" borderId="26" xfId="0" applyNumberFormat="1" applyFont="1" applyFill="1" applyBorder="1" applyAlignment="1" applyProtection="1">
      <alignment horizontal="right" indent="1"/>
      <protection locked="0"/>
    </xf>
    <xf numFmtId="0" fontId="0" fillId="15" borderId="3" xfId="0" applyFill="1" applyBorder="1" applyAlignment="1" applyProtection="1">
      <alignment horizontal="left"/>
      <protection locked="0"/>
    </xf>
    <xf numFmtId="0" fontId="8" fillId="15" borderId="3" xfId="0" applyFont="1" applyFill="1" applyBorder="1" applyAlignment="1" applyProtection="1">
      <alignment horizontal="center"/>
      <protection locked="0"/>
    </xf>
    <xf numFmtId="4" fontId="8" fillId="15" borderId="27" xfId="0" applyNumberFormat="1" applyFont="1" applyFill="1" applyBorder="1" applyProtection="1">
      <protection locked="0"/>
    </xf>
    <xf numFmtId="0" fontId="24" fillId="0" borderId="3" xfId="0" applyFont="1" applyBorder="1" applyAlignment="1" applyProtection="1">
      <alignment horizontal="center" vertical="center" wrapText="1"/>
      <protection locked="0"/>
    </xf>
    <xf numFmtId="2" fontId="19" fillId="5" borderId="35" xfId="0" applyNumberFormat="1" applyFont="1" applyFill="1" applyBorder="1" applyAlignment="1" applyProtection="1">
      <alignment horizontal="right" indent="1"/>
      <protection locked="0"/>
    </xf>
    <xf numFmtId="0" fontId="29" fillId="0" borderId="3" xfId="0" applyFont="1" applyBorder="1" applyAlignment="1" applyProtection="1">
      <alignment vertical="center" wrapText="1"/>
      <protection locked="0"/>
    </xf>
    <xf numFmtId="0" fontId="54" fillId="0" borderId="3" xfId="0" applyFont="1" applyBorder="1" applyAlignment="1" applyProtection="1">
      <alignment vertical="center" wrapText="1"/>
      <protection locked="0"/>
    </xf>
    <xf numFmtId="164" fontId="10" fillId="4" borderId="3" xfId="2" applyNumberFormat="1" applyFont="1" applyFill="1" applyBorder="1" applyAlignment="1" applyProtection="1">
      <alignment horizontal="center" vertical="center" wrapText="1"/>
      <protection locked="0"/>
    </xf>
    <xf numFmtId="4" fontId="0" fillId="5" borderId="3" xfId="0" applyNumberFormat="1" applyFill="1" applyBorder="1" applyProtection="1">
      <protection locked="0"/>
    </xf>
    <xf numFmtId="4" fontId="27" fillId="2" borderId="41" xfId="0" applyNumberFormat="1" applyFont="1" applyFill="1" applyBorder="1" applyAlignment="1" applyProtection="1">
      <alignment horizontal="right" vertical="center" wrapText="1" indent="1"/>
      <protection locked="0"/>
    </xf>
    <xf numFmtId="0" fontId="10" fillId="4" borderId="26" xfId="2" applyFont="1" applyFill="1" applyBorder="1" applyAlignment="1" applyProtection="1">
      <alignment horizontal="center" vertical="center" wrapText="1"/>
      <protection locked="0"/>
    </xf>
    <xf numFmtId="164" fontId="10" fillId="4" borderId="27" xfId="2" applyNumberFormat="1" applyFont="1" applyFill="1" applyBorder="1" applyAlignment="1" applyProtection="1">
      <alignment horizontal="center" vertical="center" wrapText="1"/>
      <protection locked="0"/>
    </xf>
    <xf numFmtId="2" fontId="0" fillId="8" borderId="27" xfId="0" applyNumberFormat="1" applyFill="1" applyBorder="1" applyProtection="1">
      <protection locked="0"/>
    </xf>
    <xf numFmtId="2" fontId="19" fillId="5" borderId="27" xfId="0" applyNumberFormat="1" applyFont="1" applyFill="1" applyBorder="1" applyAlignment="1" applyProtection="1">
      <alignment horizontal="right" indent="1"/>
      <protection locked="0"/>
    </xf>
    <xf numFmtId="2" fontId="1" fillId="5" borderId="27" xfId="0" applyNumberFormat="1" applyFont="1" applyFill="1" applyBorder="1" applyProtection="1">
      <protection locked="0"/>
    </xf>
    <xf numFmtId="4" fontId="53" fillId="4" borderId="30" xfId="0" applyNumberFormat="1" applyFont="1" applyFill="1" applyBorder="1" applyProtection="1">
      <protection locked="0"/>
    </xf>
    <xf numFmtId="0" fontId="8" fillId="0" borderId="3" xfId="0" applyFont="1" applyBorder="1" applyAlignment="1" applyProtection="1">
      <alignment horizontal="left"/>
      <protection locked="0"/>
    </xf>
    <xf numFmtId="0" fontId="8" fillId="7" borderId="3" xfId="0" applyFont="1" applyFill="1" applyBorder="1" applyAlignment="1" applyProtection="1">
      <alignment horizontal="center"/>
      <protection locked="0"/>
    </xf>
    <xf numFmtId="0" fontId="8" fillId="0" borderId="3" xfId="0" applyFont="1" applyBorder="1" applyProtection="1">
      <protection locked="0"/>
    </xf>
    <xf numFmtId="0" fontId="0" fillId="0" borderId="3" xfId="0" applyBorder="1" applyAlignment="1" applyProtection="1">
      <alignment horizontal="left"/>
      <protection locked="0"/>
    </xf>
    <xf numFmtId="0" fontId="8" fillId="14" borderId="3" xfId="0" applyFont="1" applyFill="1" applyBorder="1" applyProtection="1">
      <protection locked="0"/>
    </xf>
    <xf numFmtId="0" fontId="1" fillId="5" borderId="3" xfId="0" applyFont="1" applyFill="1" applyBorder="1" applyAlignment="1" applyProtection="1">
      <alignment horizontal="left"/>
      <protection locked="0"/>
    </xf>
    <xf numFmtId="0" fontId="23" fillId="0" borderId="3" xfId="0" applyFont="1" applyBorder="1" applyProtection="1">
      <protection locked="0"/>
    </xf>
    <xf numFmtId="0" fontId="30" fillId="0" borderId="3" xfId="0" applyFont="1" applyBorder="1" applyProtection="1">
      <protection locked="0"/>
    </xf>
    <xf numFmtId="0" fontId="28" fillId="0" borderId="3" xfId="0" applyFont="1" applyBorder="1" applyProtection="1">
      <protection locked="0"/>
    </xf>
    <xf numFmtId="0" fontId="10" fillId="4" borderId="3" xfId="2" applyFont="1" applyFill="1" applyBorder="1" applyAlignment="1" applyProtection="1">
      <alignment horizontal="center" vertical="center" wrapText="1"/>
      <protection locked="0"/>
    </xf>
    <xf numFmtId="0" fontId="8" fillId="0" borderId="5" xfId="0" applyFont="1" applyBorder="1" applyProtection="1">
      <protection locked="0"/>
    </xf>
    <xf numFmtId="0" fontId="57" fillId="0" borderId="10" xfId="0" applyFont="1" applyBorder="1" applyAlignment="1" applyProtection="1">
      <alignment horizontal="center" vertical="center" wrapText="1"/>
      <protection locked="0"/>
    </xf>
    <xf numFmtId="0" fontId="56" fillId="0" borderId="10" xfId="0" applyFont="1" applyBorder="1" applyAlignment="1" applyProtection="1">
      <alignment horizontal="center" vertical="center" wrapText="1"/>
      <protection locked="0"/>
    </xf>
    <xf numFmtId="0" fontId="2" fillId="3" borderId="10" xfId="0" applyFont="1" applyFill="1" applyBorder="1" applyAlignment="1" applyProtection="1">
      <alignment horizontal="center" vertical="center"/>
      <protection locked="0"/>
    </xf>
    <xf numFmtId="0" fontId="27" fillId="0" borderId="3" xfId="0" applyFont="1" applyBorder="1" applyAlignment="1" applyProtection="1">
      <alignment vertical="center" wrapText="1"/>
      <protection locked="0"/>
    </xf>
    <xf numFmtId="166" fontId="61" fillId="0" borderId="0" xfId="0" applyNumberFormat="1" applyFont="1" applyAlignment="1" applyProtection="1">
      <alignment horizontal="right" vertical="center"/>
      <protection locked="0"/>
    </xf>
    <xf numFmtId="0" fontId="55" fillId="16" borderId="10" xfId="0" applyFont="1" applyFill="1" applyBorder="1" applyAlignment="1">
      <alignment horizontal="center"/>
    </xf>
    <xf numFmtId="0" fontId="23" fillId="0" borderId="41" xfId="0" applyFont="1" applyBorder="1" applyProtection="1">
      <protection locked="0"/>
    </xf>
    <xf numFmtId="0" fontId="23" fillId="0" borderId="9" xfId="0" applyFont="1" applyBorder="1" applyProtection="1">
      <protection locked="0"/>
    </xf>
    <xf numFmtId="49" fontId="26" fillId="0" borderId="26" xfId="0" applyNumberFormat="1" applyFont="1" applyBorder="1" applyAlignment="1" applyProtection="1">
      <alignment horizontal="center" vertical="center" wrapText="1"/>
      <protection locked="0"/>
    </xf>
    <xf numFmtId="49" fontId="32" fillId="0" borderId="26" xfId="0" applyNumberFormat="1" applyFont="1" applyBorder="1" applyAlignment="1" applyProtection="1">
      <alignment horizontal="center" vertical="center" wrapText="1"/>
      <protection locked="0"/>
    </xf>
    <xf numFmtId="0" fontId="65" fillId="12" borderId="43" xfId="0" applyFont="1" applyFill="1" applyBorder="1" applyAlignment="1">
      <alignment horizontal="center" vertical="center"/>
    </xf>
    <xf numFmtId="2" fontId="0" fillId="0" borderId="0" xfId="0" applyNumberFormat="1" applyProtection="1">
      <protection locked="0"/>
    </xf>
    <xf numFmtId="49" fontId="63" fillId="5" borderId="26" xfId="0" applyNumberFormat="1" applyFont="1" applyFill="1" applyBorder="1" applyAlignment="1" applyProtection="1">
      <alignment horizontal="center" vertical="center" wrapText="1"/>
      <protection locked="0"/>
    </xf>
    <xf numFmtId="49" fontId="66" fillId="14" borderId="26" xfId="0" applyNumberFormat="1" applyFont="1" applyFill="1" applyBorder="1" applyAlignment="1" applyProtection="1">
      <alignment horizontal="center" vertical="center" wrapText="1"/>
      <protection locked="0"/>
    </xf>
    <xf numFmtId="49" fontId="64" fillId="14" borderId="26" xfId="0" applyNumberFormat="1" applyFont="1" applyFill="1" applyBorder="1" applyAlignment="1" applyProtection="1">
      <alignment horizontal="center" vertical="center" wrapText="1"/>
      <protection locked="0"/>
    </xf>
    <xf numFmtId="44" fontId="0" fillId="7" borderId="24" xfId="6" applyFont="1" applyFill="1" applyBorder="1" applyProtection="1">
      <protection locked="0"/>
    </xf>
    <xf numFmtId="44" fontId="0" fillId="0" borderId="37" xfId="6" applyFont="1" applyBorder="1" applyProtection="1">
      <protection locked="0"/>
    </xf>
    <xf numFmtId="44" fontId="0" fillId="0" borderId="33" xfId="6" applyFont="1" applyBorder="1" applyProtection="1">
      <protection locked="0"/>
    </xf>
    <xf numFmtId="166" fontId="22" fillId="20" borderId="3" xfId="0" applyNumberFormat="1" applyFont="1" applyFill="1" applyBorder="1" applyAlignment="1" applyProtection="1">
      <alignment vertical="center"/>
      <protection locked="0"/>
    </xf>
    <xf numFmtId="166" fontId="22" fillId="21" borderId="3" xfId="0" applyNumberFormat="1" applyFont="1" applyFill="1" applyBorder="1" applyAlignment="1" applyProtection="1">
      <alignment vertical="center"/>
      <protection locked="0"/>
    </xf>
    <xf numFmtId="166" fontId="0" fillId="0" borderId="0" xfId="0" applyNumberFormat="1" applyProtection="1">
      <protection locked="0"/>
    </xf>
    <xf numFmtId="166" fontId="67" fillId="0" borderId="0" xfId="0" applyNumberFormat="1" applyFont="1" applyProtection="1">
      <protection locked="0"/>
    </xf>
    <xf numFmtId="166" fontId="42" fillId="3" borderId="3" xfId="0" applyNumberFormat="1" applyFont="1" applyFill="1" applyBorder="1" applyAlignment="1" applyProtection="1">
      <alignment vertical="center"/>
      <protection locked="0"/>
    </xf>
    <xf numFmtId="0" fontId="21" fillId="21" borderId="3" xfId="0" applyFont="1" applyFill="1" applyBorder="1" applyAlignment="1" applyProtection="1">
      <alignment horizontal="center" vertical="center" wrapText="1"/>
      <protection locked="0"/>
    </xf>
    <xf numFmtId="0" fontId="21" fillId="20" borderId="3" xfId="0" applyFont="1" applyFill="1" applyBorder="1" applyAlignment="1" applyProtection="1">
      <alignment horizontal="center" vertical="center" wrapText="1"/>
      <protection locked="0"/>
    </xf>
    <xf numFmtId="0" fontId="47" fillId="10" borderId="3" xfId="0" applyFont="1" applyFill="1" applyBorder="1" applyAlignment="1" applyProtection="1">
      <alignment horizontal="left" vertical="center"/>
      <protection locked="0"/>
    </xf>
    <xf numFmtId="166" fontId="37" fillId="20" borderId="3" xfId="0" applyNumberFormat="1" applyFont="1" applyFill="1" applyBorder="1" applyAlignment="1" applyProtection="1">
      <alignment vertical="center"/>
      <protection locked="0"/>
    </xf>
    <xf numFmtId="0" fontId="21" fillId="11" borderId="3" xfId="0" quotePrefix="1" applyFont="1" applyFill="1" applyBorder="1" applyAlignment="1" applyProtection="1">
      <alignment vertical="center"/>
      <protection locked="0"/>
    </xf>
    <xf numFmtId="166" fontId="39" fillId="21" borderId="3" xfId="0" applyNumberFormat="1" applyFont="1" applyFill="1" applyBorder="1" applyAlignment="1" applyProtection="1">
      <alignment vertical="center"/>
      <protection locked="0"/>
    </xf>
    <xf numFmtId="166" fontId="39" fillId="20" borderId="3" xfId="0" applyNumberFormat="1" applyFont="1" applyFill="1" applyBorder="1" applyAlignment="1" applyProtection="1">
      <alignment vertical="center"/>
      <protection locked="0"/>
    </xf>
    <xf numFmtId="0" fontId="18" fillId="12" borderId="0" xfId="0" applyFont="1" applyFill="1"/>
    <xf numFmtId="0" fontId="18" fillId="12" borderId="0" xfId="0" quotePrefix="1" applyFont="1" applyFill="1"/>
    <xf numFmtId="169" fontId="70" fillId="0" borderId="0" xfId="0" applyNumberFormat="1" applyFont="1" applyAlignment="1">
      <alignment horizontal="center" vertical="center" wrapText="1"/>
    </xf>
    <xf numFmtId="1" fontId="70" fillId="22" borderId="44" xfId="0" applyNumberFormat="1" applyFont="1" applyFill="1" applyBorder="1" applyAlignment="1">
      <alignment horizontal="center" vertical="center" wrapText="1"/>
    </xf>
    <xf numFmtId="1" fontId="70" fillId="22" borderId="45" xfId="0" applyNumberFormat="1" applyFont="1" applyFill="1" applyBorder="1" applyAlignment="1">
      <alignment horizontal="center" vertical="center" wrapText="1"/>
    </xf>
    <xf numFmtId="1" fontId="70" fillId="22" borderId="46" xfId="0" applyNumberFormat="1" applyFont="1" applyFill="1" applyBorder="1" applyAlignment="1">
      <alignment horizontal="center" vertical="center" wrapText="1"/>
    </xf>
    <xf numFmtId="168" fontId="70" fillId="22" borderId="44" xfId="7" applyNumberFormat="1" applyFont="1" applyFill="1" applyBorder="1" applyAlignment="1">
      <alignment horizontal="center" vertical="center" wrapText="1"/>
    </xf>
    <xf numFmtId="168" fontId="70" fillId="22" borderId="47" xfId="7" applyNumberFormat="1" applyFont="1" applyFill="1" applyBorder="1" applyAlignment="1">
      <alignment horizontal="center" vertical="center" wrapText="1"/>
    </xf>
    <xf numFmtId="0" fontId="18" fillId="12" borderId="0" xfId="0" applyFont="1" applyFill="1" applyAlignment="1">
      <alignment vertical="center"/>
    </xf>
    <xf numFmtId="0" fontId="21" fillId="5" borderId="48" xfId="0" applyFont="1" applyFill="1" applyBorder="1" applyAlignment="1">
      <alignment horizontal="center" vertical="center"/>
    </xf>
    <xf numFmtId="169" fontId="18" fillId="19" borderId="49" xfId="0" applyNumberFormat="1" applyFont="1" applyFill="1" applyBorder="1" applyAlignment="1">
      <alignment horizontal="left" vertical="center"/>
    </xf>
    <xf numFmtId="169" fontId="21" fillId="0" borderId="49" xfId="0" applyNumberFormat="1" applyFont="1" applyBorder="1" applyAlignment="1">
      <alignment horizontal="left" vertical="center"/>
    </xf>
    <xf numFmtId="169" fontId="21" fillId="0" borderId="50" xfId="0" applyNumberFormat="1" applyFont="1" applyBorder="1" applyAlignment="1">
      <alignment horizontal="left" vertical="center"/>
    </xf>
    <xf numFmtId="169" fontId="21" fillId="0" borderId="0" xfId="0" applyNumberFormat="1" applyFont="1" applyAlignment="1">
      <alignment horizontal="left" vertical="center"/>
    </xf>
    <xf numFmtId="0" fontId="5" fillId="0" borderId="26"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 fontId="23" fillId="0" borderId="3" xfId="0" applyNumberFormat="1" applyFont="1" applyBorder="1" applyProtection="1">
      <protection locked="0"/>
    </xf>
    <xf numFmtId="0" fontId="23" fillId="0" borderId="3" xfId="0" applyFont="1" applyBorder="1" applyProtection="1">
      <protection locked="0"/>
    </xf>
    <xf numFmtId="0" fontId="54" fillId="0" borderId="3" xfId="0" applyFont="1" applyBorder="1" applyAlignment="1" applyProtection="1">
      <alignment horizontal="left" vertical="center" wrapText="1"/>
      <protection locked="0"/>
    </xf>
    <xf numFmtId="0" fontId="24" fillId="0" borderId="3" xfId="0" applyFont="1" applyBorder="1" applyAlignment="1" applyProtection="1">
      <alignment horizontal="center" vertical="center" wrapText="1"/>
      <protection locked="0"/>
    </xf>
    <xf numFmtId="0" fontId="23" fillId="0" borderId="3" xfId="0" applyFont="1" applyBorder="1" applyAlignment="1" applyProtection="1">
      <alignment horizontal="left"/>
      <protection locked="0"/>
    </xf>
    <xf numFmtId="4" fontId="60" fillId="0" borderId="3" xfId="0" applyNumberFormat="1" applyFont="1" applyBorder="1" applyAlignment="1" applyProtection="1">
      <alignment horizontal="center" vertical="center" wrapText="1"/>
      <protection locked="0"/>
    </xf>
    <xf numFmtId="0" fontId="60" fillId="0" borderId="3" xfId="0" applyFont="1" applyBorder="1" applyAlignment="1" applyProtection="1">
      <alignment horizontal="center" vertical="center" wrapText="1"/>
      <protection locked="0"/>
    </xf>
    <xf numFmtId="4" fontId="23" fillId="0" borderId="4" xfId="0" applyNumberFormat="1" applyFont="1" applyBorder="1" applyProtection="1">
      <protection locked="0"/>
    </xf>
    <xf numFmtId="4" fontId="23" fillId="0" borderId="5" xfId="0" applyNumberFormat="1" applyFont="1" applyBorder="1" applyProtection="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57" fillId="0" borderId="6" xfId="0" applyFont="1" applyBorder="1" applyAlignment="1" applyProtection="1">
      <alignment horizontal="center" vertical="center" wrapText="1"/>
      <protection locked="0"/>
    </xf>
    <xf numFmtId="0" fontId="57" fillId="0" borderId="8" xfId="0" applyFont="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166" fontId="39" fillId="0" borderId="0" xfId="0" applyNumberFormat="1" applyFont="1" applyAlignment="1" applyProtection="1">
      <alignment horizontal="center" vertical="center" wrapText="1"/>
      <protection locked="0"/>
    </xf>
    <xf numFmtId="0" fontId="17" fillId="7" borderId="0" xfId="0" applyFont="1" applyFill="1" applyAlignment="1" applyProtection="1">
      <alignment horizontal="center" wrapText="1"/>
      <protection locked="0"/>
    </xf>
    <xf numFmtId="4" fontId="58" fillId="0" borderId="3" xfId="0" applyNumberFormat="1" applyFont="1" applyBorder="1" applyAlignment="1" applyProtection="1">
      <alignment horizontal="right"/>
      <protection locked="0"/>
    </xf>
    <xf numFmtId="0" fontId="58" fillId="0" borderId="3" xfId="0" applyFont="1" applyBorder="1" applyAlignment="1" applyProtection="1">
      <alignment horizontal="right"/>
      <protection locked="0"/>
    </xf>
    <xf numFmtId="4" fontId="27" fillId="0" borderId="3" xfId="0" applyNumberFormat="1"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33" fillId="0" borderId="3" xfId="0" applyFont="1" applyBorder="1" applyAlignment="1" applyProtection="1">
      <alignment horizontal="center"/>
      <protection locked="0"/>
    </xf>
    <xf numFmtId="0" fontId="30" fillId="0" borderId="3" xfId="0" applyFont="1" applyBorder="1" applyAlignment="1" applyProtection="1">
      <alignment horizontal="center"/>
      <protection locked="0"/>
    </xf>
    <xf numFmtId="0" fontId="13" fillId="0" borderId="0" xfId="0" applyFont="1" applyAlignment="1" applyProtection="1">
      <alignment horizontal="center" wrapText="1"/>
      <protection locked="0"/>
    </xf>
    <xf numFmtId="0" fontId="3" fillId="4" borderId="28" xfId="0" applyFont="1" applyFill="1" applyBorder="1" applyAlignment="1" applyProtection="1">
      <alignment horizontal="right"/>
      <protection locked="0"/>
    </xf>
    <xf numFmtId="0" fontId="3" fillId="4" borderId="29" xfId="0" applyFont="1" applyFill="1" applyBorder="1" applyAlignment="1" applyProtection="1">
      <alignment horizontal="right"/>
      <protection locked="0"/>
    </xf>
    <xf numFmtId="165" fontId="0" fillId="0" borderId="0" xfId="0" applyNumberFormat="1" applyAlignment="1" applyProtection="1">
      <alignment horizontal="center"/>
      <protection locked="0"/>
    </xf>
    <xf numFmtId="0" fontId="8"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30" fillId="0" borderId="3" xfId="0" applyFont="1" applyBorder="1" applyAlignment="1" applyProtection="1">
      <alignment horizontal="left"/>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7" fillId="0" borderId="6"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2" fillId="3" borderId="21"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5" fillId="0" borderId="6"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6" fillId="0" borderId="25" xfId="0" applyFont="1" applyBorder="1" applyAlignment="1" applyProtection="1">
      <alignment horizontal="center" vertical="center" wrapText="1"/>
      <protection locked="0"/>
    </xf>
    <xf numFmtId="0" fontId="56" fillId="0" borderId="34" xfId="0" applyFont="1" applyBorder="1" applyAlignment="1" applyProtection="1">
      <alignment horizontal="center" vertical="center" wrapText="1"/>
      <protection locked="0"/>
    </xf>
    <xf numFmtId="0" fontId="10" fillId="4" borderId="4" xfId="2" applyFont="1" applyFill="1" applyBorder="1" applyAlignment="1" applyProtection="1">
      <alignment horizontal="center" vertical="center" wrapText="1"/>
      <protection locked="0"/>
    </xf>
    <xf numFmtId="0" fontId="10" fillId="4" borderId="5" xfId="2" applyFont="1" applyFill="1" applyBorder="1" applyAlignment="1" applyProtection="1">
      <alignment horizontal="center" vertical="center" wrapText="1"/>
      <protection locked="0"/>
    </xf>
    <xf numFmtId="2" fontId="3" fillId="4" borderId="3" xfId="0" applyNumberFormat="1" applyFont="1" applyFill="1" applyBorder="1" applyAlignment="1" applyProtection="1">
      <alignment horizontal="right" vertical="center" wrapText="1"/>
      <protection locked="0"/>
    </xf>
    <xf numFmtId="2" fontId="3" fillId="4" borderId="27" xfId="0" applyNumberFormat="1" applyFont="1" applyFill="1" applyBorder="1" applyAlignment="1" applyProtection="1">
      <alignment horizontal="right" vertical="center" wrapText="1"/>
      <protection locked="0"/>
    </xf>
    <xf numFmtId="0" fontId="5" fillId="3" borderId="3"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2" fillId="0" borderId="2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3" fillId="4" borderId="26" xfId="0" applyFont="1" applyFill="1" applyBorder="1" applyAlignment="1" applyProtection="1">
      <alignment horizontal="right" vertical="center" wrapText="1"/>
      <protection locked="0"/>
    </xf>
    <xf numFmtId="0" fontId="3" fillId="4" borderId="3" xfId="0" applyFont="1" applyFill="1" applyBorder="1" applyAlignment="1" applyProtection="1">
      <alignment horizontal="right" vertical="center" wrapText="1"/>
      <protection locked="0"/>
    </xf>
    <xf numFmtId="0" fontId="23" fillId="0" borderId="9" xfId="0" applyFont="1" applyBorder="1" applyAlignment="1" applyProtection="1">
      <alignment horizontal="left"/>
      <protection locked="0"/>
    </xf>
    <xf numFmtId="0" fontId="25" fillId="0" borderId="41" xfId="0" applyFont="1" applyBorder="1" applyAlignment="1" applyProtection="1">
      <alignment horizontal="center" vertical="center" wrapText="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6" fillId="3" borderId="12" xfId="1" applyFill="1" applyBorder="1" applyAlignment="1" applyProtection="1">
      <alignment horizontal="right" vertical="center" wrapText="1"/>
      <protection locked="0"/>
    </xf>
    <xf numFmtId="0" fontId="5" fillId="3" borderId="11" xfId="0" applyFont="1" applyFill="1" applyBorder="1" applyAlignment="1" applyProtection="1">
      <alignment horizontal="right" vertical="center" wrapText="1"/>
      <protection locked="0"/>
    </xf>
    <xf numFmtId="49" fontId="2" fillId="3" borderId="1" xfId="0" applyNumberFormat="1" applyFont="1" applyFill="1" applyBorder="1" applyAlignment="1" applyProtection="1">
      <alignment horizontal="center" vertical="center" wrapText="1"/>
      <protection locked="0"/>
    </xf>
    <xf numFmtId="49" fontId="2" fillId="3" borderId="2" xfId="0" applyNumberFormat="1" applyFont="1" applyFill="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4" fontId="59" fillId="0" borderId="31" xfId="0" applyNumberFormat="1" applyFont="1" applyBorder="1" applyAlignment="1" applyProtection="1">
      <alignment horizontal="center" vertical="center" wrapText="1"/>
      <protection locked="0"/>
    </xf>
    <xf numFmtId="4" fontId="59" fillId="0" borderId="32" xfId="0" applyNumberFormat="1" applyFont="1" applyBorder="1" applyAlignment="1" applyProtection="1">
      <alignment horizontal="center" vertical="center" wrapText="1"/>
      <protection locked="0"/>
    </xf>
    <xf numFmtId="0" fontId="28" fillId="0" borderId="3" xfId="0" applyFont="1" applyBorder="1" applyAlignment="1" applyProtection="1">
      <alignment horizontal="left"/>
      <protection locked="0"/>
    </xf>
    <xf numFmtId="2" fontId="58" fillId="0" borderId="3" xfId="0" applyNumberFormat="1" applyFont="1" applyBorder="1" applyAlignment="1" applyProtection="1">
      <alignment horizontal="right"/>
      <protection locked="0"/>
    </xf>
    <xf numFmtId="0" fontId="25"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protection locked="0"/>
    </xf>
    <xf numFmtId="0" fontId="5" fillId="3" borderId="4"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0" fontId="1" fillId="5" borderId="3" xfId="0" applyFont="1" applyFill="1" applyBorder="1" applyAlignment="1" applyProtection="1">
      <alignment horizontal="center"/>
      <protection locked="0"/>
    </xf>
    <xf numFmtId="0" fontId="0" fillId="8" borderId="3" xfId="0" applyFill="1" applyBorder="1" applyAlignment="1" applyProtection="1">
      <alignment horizontal="left"/>
      <protection locked="0"/>
    </xf>
    <xf numFmtId="2" fontId="0" fillId="0" borderId="3" xfId="0" applyNumberFormat="1" applyBorder="1" applyAlignment="1" applyProtection="1">
      <alignment horizontal="left"/>
      <protection locked="0"/>
    </xf>
    <xf numFmtId="0" fontId="8" fillId="0" borderId="3" xfId="0" applyFont="1" applyBorder="1" applyAlignment="1" applyProtection="1">
      <alignment horizontal="left" vertical="center"/>
      <protection locked="0"/>
    </xf>
    <xf numFmtId="0" fontId="18" fillId="8" borderId="3" xfId="0" applyFont="1" applyFill="1" applyBorder="1" applyAlignment="1" applyProtection="1">
      <alignment horizontal="left"/>
      <protection locked="0"/>
    </xf>
    <xf numFmtId="0" fontId="1" fillId="8" borderId="3" xfId="0" applyFont="1" applyFill="1" applyBorder="1" applyAlignment="1" applyProtection="1">
      <alignment horizontal="left"/>
      <protection locked="0"/>
    </xf>
    <xf numFmtId="0" fontId="8" fillId="0" borderId="3" xfId="0" applyFont="1" applyBorder="1" applyProtection="1">
      <protection locked="0"/>
    </xf>
    <xf numFmtId="0" fontId="1" fillId="5" borderId="4"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6" fillId="8" borderId="3" xfId="0" applyFont="1" applyFill="1" applyBorder="1" applyAlignment="1" applyProtection="1">
      <alignment horizontal="left" wrapText="1"/>
      <protection locked="0"/>
    </xf>
    <xf numFmtId="0" fontId="0" fillId="0" borderId="3" xfId="0" applyBorder="1" applyAlignment="1" applyProtection="1">
      <alignment horizontal="left"/>
      <protection locked="0"/>
    </xf>
    <xf numFmtId="0" fontId="16" fillId="8" borderId="3" xfId="0" applyFont="1" applyFill="1" applyBorder="1" applyAlignment="1" applyProtection="1">
      <alignment horizontal="left"/>
      <protection locked="0"/>
    </xf>
    <xf numFmtId="0" fontId="0" fillId="17" borderId="0" xfId="0" applyFill="1" applyAlignment="1" applyProtection="1">
      <alignment horizontal="center" vertical="center" textRotation="90"/>
      <protection locked="0"/>
    </xf>
    <xf numFmtId="0" fontId="8" fillId="7" borderId="3" xfId="0" applyFont="1" applyFill="1" applyBorder="1" applyAlignment="1" applyProtection="1">
      <alignment horizontal="left"/>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18" fillId="17" borderId="0" xfId="0" applyFont="1" applyFill="1" applyAlignment="1" applyProtection="1">
      <alignment horizontal="center" vertical="center" textRotation="90" wrapText="1"/>
      <protection locked="0"/>
    </xf>
    <xf numFmtId="0" fontId="8" fillId="7" borderId="3" xfId="0" applyFont="1" applyFill="1" applyBorder="1" applyAlignment="1" applyProtection="1">
      <alignment horizontal="center"/>
      <protection locked="0"/>
    </xf>
    <xf numFmtId="0" fontId="8" fillId="18" borderId="3" xfId="0" applyFont="1" applyFill="1" applyBorder="1" applyAlignment="1" applyProtection="1">
      <alignment horizontal="center"/>
      <protection locked="0"/>
    </xf>
    <xf numFmtId="0" fontId="1" fillId="5" borderId="3" xfId="0" applyFont="1" applyFill="1" applyBorder="1" applyAlignment="1" applyProtection="1">
      <alignment horizontal="center" vertical="center"/>
      <protection locked="0"/>
    </xf>
    <xf numFmtId="0" fontId="8" fillId="15" borderId="3" xfId="0" applyFont="1" applyFill="1" applyBorder="1" applyAlignment="1" applyProtection="1">
      <alignment horizontal="left"/>
      <protection locked="0"/>
    </xf>
    <xf numFmtId="0" fontId="68" fillId="9" borderId="3" xfId="0" applyFont="1" applyFill="1" applyBorder="1" applyAlignment="1" applyProtection="1">
      <alignment horizontal="center" vertical="center" wrapText="1"/>
      <protection locked="0"/>
    </xf>
    <xf numFmtId="0" fontId="69" fillId="9" borderId="3" xfId="0" applyFont="1" applyFill="1" applyBorder="1" applyAlignment="1" applyProtection="1">
      <alignment horizontal="center" vertical="center"/>
      <protection locked="0"/>
    </xf>
    <xf numFmtId="0" fontId="46" fillId="9" borderId="41" xfId="0" applyFont="1" applyFill="1" applyBorder="1" applyAlignment="1" applyProtection="1">
      <alignment horizontal="center" vertical="center"/>
      <protection locked="0"/>
    </xf>
    <xf numFmtId="0" fontId="46" fillId="9" borderId="9" xfId="0" applyFont="1" applyFill="1" applyBorder="1" applyAlignment="1" applyProtection="1">
      <alignment horizontal="center" vertical="center"/>
      <protection locked="0"/>
    </xf>
    <xf numFmtId="0" fontId="1" fillId="5" borderId="3" xfId="0" applyFont="1" applyFill="1" applyBorder="1" applyAlignment="1" applyProtection="1">
      <alignment horizontal="left"/>
      <protection locked="0"/>
    </xf>
    <xf numFmtId="0" fontId="8" fillId="14" borderId="3" xfId="0" applyFont="1" applyFill="1" applyBorder="1" applyProtection="1">
      <protection locked="0"/>
    </xf>
    <xf numFmtId="0" fontId="8" fillId="15" borderId="4" xfId="0" applyFont="1" applyFill="1" applyBorder="1" applyAlignment="1" applyProtection="1">
      <alignment horizontal="left"/>
      <protection locked="0"/>
    </xf>
    <xf numFmtId="0" fontId="8" fillId="15" borderId="5" xfId="0" applyFont="1" applyFill="1" applyBorder="1" applyAlignment="1" applyProtection="1">
      <alignment horizontal="left"/>
      <protection locked="0"/>
    </xf>
    <xf numFmtId="169" fontId="70" fillId="0" borderId="0" xfId="0" applyNumberFormat="1" applyFont="1" applyAlignment="1">
      <alignment horizontal="center" vertical="center" wrapText="1"/>
    </xf>
  </cellXfs>
  <cellStyles count="8">
    <cellStyle name="Estilo 2" xfId="4" xr:uid="{00000000-0005-0000-0000-000000000000}"/>
    <cellStyle name="Estilo 3" xfId="5" xr:uid="{00000000-0005-0000-0000-000001000000}"/>
    <cellStyle name="Hipervínculo" xfId="1" builtinId="8"/>
    <cellStyle name="Moneda" xfId="6" builtinId="4"/>
    <cellStyle name="Moneda 11" xfId="7" xr:uid="{D36EF762-2A9B-4180-8600-B3E2C1FC03E2}"/>
    <cellStyle name="Normal" xfId="0" builtinId="0"/>
    <cellStyle name="Normal 2" xfId="2" xr:uid="{00000000-0005-0000-0000-000005000000}"/>
    <cellStyle name="Normal 3" xfId="3" xr:uid="{00000000-0005-0000-0000-000006000000}"/>
  </cellStyles>
  <dxfs count="4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dxf>
    <dxf>
      <font>
        <b/>
        <i val="0"/>
        <strike/>
        <color rgb="FFFF0000"/>
      </font>
      <numFmt numFmtId="30" formatCode="@"/>
      <fill>
        <patternFill patternType="none">
          <bgColor auto="1"/>
        </patternFill>
      </fill>
    </dxf>
    <dxf>
      <font>
        <b/>
        <i val="0"/>
        <color rgb="FFFF0000"/>
      </font>
    </dxf>
    <dxf>
      <font>
        <color rgb="FFFFFFFF"/>
      </font>
    </dxf>
    <dxf>
      <fill>
        <patternFill>
          <bgColor rgb="FFFFFF00"/>
        </patternFill>
      </fill>
    </dxf>
    <dxf>
      <fill>
        <patternFill>
          <bgColor rgb="FFFFFF00"/>
        </patternFill>
      </fill>
    </dxf>
    <dxf>
      <font>
        <color rgb="FFFFFFFF"/>
      </font>
    </dxf>
    <dxf>
      <font>
        <color rgb="FFFFFFFF"/>
      </font>
    </dxf>
    <dxf>
      <font>
        <b/>
        <i val="0"/>
        <strike/>
        <color rgb="FFFF0000"/>
      </font>
      <numFmt numFmtId="30" formatCode="@"/>
      <fill>
        <patternFill patternType="none">
          <bgColor auto="1"/>
        </patternFill>
      </fill>
    </dxf>
    <dxf>
      <font>
        <strike/>
        <color rgb="FFFF0000"/>
      </font>
      <fill>
        <patternFill>
          <bgColor rgb="FFFFFF00"/>
        </patternFill>
      </fill>
    </dxf>
    <dxf>
      <font>
        <color rgb="FFFFFFFF"/>
      </font>
    </dxf>
    <dxf>
      <font>
        <strike/>
        <color rgb="FFFF0000"/>
      </font>
      <fill>
        <patternFill>
          <bgColor rgb="FFFFFF00"/>
        </patternFill>
      </fill>
    </dxf>
    <dxf>
      <font>
        <color rgb="FFFFFFFF"/>
      </font>
    </dxf>
    <dxf>
      <font>
        <strike/>
        <color rgb="FFFF0000"/>
      </font>
      <fill>
        <patternFill>
          <bgColor rgb="FFFFFF00"/>
        </patternFill>
      </fill>
    </dxf>
    <dxf>
      <font>
        <color rgb="FFFFFFFF"/>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_rels/data1.xml.rels><?xml version="1.0" encoding="UTF-8" standalone="yes"?>
<Relationships xmlns="http://schemas.openxmlformats.org/package/2006/relationships"><Relationship Id="rId1" Type="http://schemas.openxmlformats.org/officeDocument/2006/relationships/image" Target="../media/image1.jpeg"/></Relationships>
</file>

<file path=xl/diagrams/_rels/drawing1.xml.rels><?xml version="1.0" encoding="UTF-8" standalone="yes"?>
<Relationships xmlns="http://schemas.openxmlformats.org/package/2006/relationships"><Relationship Id="rId1" Type="http://schemas.openxmlformats.org/officeDocument/2006/relationships/image" Target="../media/image1.jpe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6DCB4BD-C9CC-48FA-9C25-B6456AC12C8B}" type="doc">
      <dgm:prSet loTypeId="urn:microsoft.com/office/officeart/2008/layout/PictureStrips" loCatId="list" qsTypeId="urn:microsoft.com/office/officeart/2005/8/quickstyle/simple5" qsCatId="simple" csTypeId="urn:microsoft.com/office/officeart/2005/8/colors/accent1_2" csCatId="accent1" phldr="1"/>
      <dgm:spPr/>
      <dgm:t>
        <a:bodyPr/>
        <a:lstStyle/>
        <a:p>
          <a:endParaRPr lang="es-PE"/>
        </a:p>
      </dgm:t>
    </dgm:pt>
    <dgm:pt modelId="{1E6F4609-9575-41EE-B440-F603A704732B}">
      <dgm:prSet phldrT="[Texto]" custT="1"/>
      <dgm:spPr>
        <a:solidFill>
          <a:srgbClr val="8A0000"/>
        </a:solidFill>
        <a:ln>
          <a:solidFill>
            <a:srgbClr val="64000A"/>
          </a:solidFill>
        </a:ln>
        <a:effectLst>
          <a:glow rad="127000">
            <a:srgbClr val="E1CD85"/>
          </a:glow>
          <a:softEdge rad="0"/>
        </a:effectLst>
        <a:scene3d>
          <a:camera prst="orthographicFront"/>
          <a:lightRig rig="threePt" dir="t"/>
        </a:scene3d>
        <a:sp3d>
          <a:bevelT w="88900" h="88900"/>
        </a:sp3d>
      </dgm:spPr>
      <dgm:t>
        <a:bodyPr/>
        <a:lstStyle/>
        <a:p>
          <a:pPr algn="ctr"/>
          <a:r>
            <a:rPr lang="es-PE" sz="1600" b="0">
              <a:ln>
                <a:noFill/>
              </a:ln>
              <a:solidFill>
                <a:srgbClr val="FFFF00"/>
              </a:solidFill>
              <a:latin typeface="AnzeigenGroT" panose="020B0706020704050204" pitchFamily="34" charset="0"/>
            </a:rPr>
            <a:t>CALCULO DE MONTOS DE MANO DE OBRA, PARA MANTENIMIENTO DE LOCALES EDUCATIVOS</a:t>
          </a:r>
        </a:p>
      </dgm:t>
    </dgm:pt>
    <dgm:pt modelId="{BB6427B4-3B55-4FA1-A5E7-9C7D6347849A}" type="parTrans" cxnId="{D4DAE440-D8BB-4446-8072-57F342F62A8E}">
      <dgm:prSet/>
      <dgm:spPr/>
      <dgm:t>
        <a:bodyPr/>
        <a:lstStyle/>
        <a:p>
          <a:endParaRPr lang="es-PE"/>
        </a:p>
      </dgm:t>
    </dgm:pt>
    <dgm:pt modelId="{9EB3012A-4AF5-4F73-86AA-17DDD32B62E7}" type="sibTrans" cxnId="{D4DAE440-D8BB-4446-8072-57F342F62A8E}">
      <dgm:prSet/>
      <dgm:spPr/>
      <dgm:t>
        <a:bodyPr/>
        <a:lstStyle/>
        <a:p>
          <a:endParaRPr lang="es-PE"/>
        </a:p>
      </dgm:t>
    </dgm:pt>
    <dgm:pt modelId="{69E7D74E-6BAC-418A-968A-4010D40C0824}" type="pres">
      <dgm:prSet presAssocID="{B6DCB4BD-C9CC-48FA-9C25-B6456AC12C8B}" presName="Name0" presStyleCnt="0">
        <dgm:presLayoutVars>
          <dgm:dir/>
          <dgm:resizeHandles val="exact"/>
        </dgm:presLayoutVars>
      </dgm:prSet>
      <dgm:spPr/>
    </dgm:pt>
    <dgm:pt modelId="{4D197C5F-1BD8-4544-909C-B5704ABE691B}" type="pres">
      <dgm:prSet presAssocID="{1E6F4609-9575-41EE-B440-F603A704732B}" presName="composite" presStyleCnt="0"/>
      <dgm:spPr/>
    </dgm:pt>
    <dgm:pt modelId="{B951EEE1-6036-4038-97E9-37E2B147FE70}" type="pres">
      <dgm:prSet presAssocID="{1E6F4609-9575-41EE-B440-F603A704732B}" presName="rect1" presStyleLbl="trAlignAcc1" presStyleIdx="0" presStyleCnt="1" custScaleX="296575" custScaleY="88707" custLinFactNeighborX="5323" custLinFactNeighborY="-10423">
        <dgm:presLayoutVars>
          <dgm:bulletEnabled val="1"/>
        </dgm:presLayoutVars>
      </dgm:prSet>
      <dgm:spPr/>
    </dgm:pt>
    <dgm:pt modelId="{A740ABD6-8F4C-4526-B021-886ED0B1B820}" type="pres">
      <dgm:prSet presAssocID="{1E6F4609-9575-41EE-B440-F603A704732B}" presName="rect2" presStyleLbl="fgImgPlace1" presStyleIdx="0" presStyleCnt="1" custScaleX="135267" custScaleY="109478" custLinFactX="-200000" custLinFactNeighborX="-241934" custLinFactNeighborY="-1576"/>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l="-15000" r="-15000"/>
          </a:stretch>
        </a:blipFill>
      </dgm:spPr>
    </dgm:pt>
  </dgm:ptLst>
  <dgm:cxnLst>
    <dgm:cxn modelId="{D4DAE440-D8BB-4446-8072-57F342F62A8E}" srcId="{B6DCB4BD-C9CC-48FA-9C25-B6456AC12C8B}" destId="{1E6F4609-9575-41EE-B440-F603A704732B}" srcOrd="0" destOrd="0" parTransId="{BB6427B4-3B55-4FA1-A5E7-9C7D6347849A}" sibTransId="{9EB3012A-4AF5-4F73-86AA-17DDD32B62E7}"/>
    <dgm:cxn modelId="{8AC9D687-C4F1-4042-83C1-2E8A8FE27E9B}" type="presOf" srcId="{1E6F4609-9575-41EE-B440-F603A704732B}" destId="{B951EEE1-6036-4038-97E9-37E2B147FE70}" srcOrd="0" destOrd="0" presId="urn:microsoft.com/office/officeart/2008/layout/PictureStrips"/>
    <dgm:cxn modelId="{17DA39FB-6620-429D-BBB7-E014EF2BDEE1}" type="presOf" srcId="{B6DCB4BD-C9CC-48FA-9C25-B6456AC12C8B}" destId="{69E7D74E-6BAC-418A-968A-4010D40C0824}" srcOrd="0" destOrd="0" presId="urn:microsoft.com/office/officeart/2008/layout/PictureStrips"/>
    <dgm:cxn modelId="{AE2B6524-7B53-4CDF-8AF8-5CAB7165B545}" type="presParOf" srcId="{69E7D74E-6BAC-418A-968A-4010D40C0824}" destId="{4D197C5F-1BD8-4544-909C-B5704ABE691B}" srcOrd="0" destOrd="0" presId="urn:microsoft.com/office/officeart/2008/layout/PictureStrips"/>
    <dgm:cxn modelId="{06445C9E-26CF-43C9-99DC-F62904A194C8}" type="presParOf" srcId="{4D197C5F-1BD8-4544-909C-B5704ABE691B}" destId="{B951EEE1-6036-4038-97E9-37E2B147FE70}" srcOrd="0" destOrd="0" presId="urn:microsoft.com/office/officeart/2008/layout/PictureStrips"/>
    <dgm:cxn modelId="{1563DA73-8210-49EF-AFD3-41C20263FC01}" type="presParOf" srcId="{4D197C5F-1BD8-4544-909C-B5704ABE691B}" destId="{A740ABD6-8F4C-4526-B021-886ED0B1B820}" srcOrd="1" destOrd="0" presId="urn:microsoft.com/office/officeart/2008/layout/PictureStrip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951EEE1-6036-4038-97E9-37E2B147FE70}">
      <dsp:nvSpPr>
        <dsp:cNvPr id="0" name=""/>
        <dsp:cNvSpPr/>
      </dsp:nvSpPr>
      <dsp:spPr>
        <a:xfrm>
          <a:off x="579518" y="98080"/>
          <a:ext cx="6332026" cy="591856"/>
        </a:xfrm>
        <a:prstGeom prst="rect">
          <a:avLst/>
        </a:prstGeom>
        <a:solidFill>
          <a:srgbClr val="8A0000"/>
        </a:solidFill>
        <a:ln w="6350" cap="flat" cmpd="sng" algn="ctr">
          <a:solidFill>
            <a:srgbClr val="64000A"/>
          </a:solidFill>
          <a:prstDash val="solid"/>
          <a:miter lim="800000"/>
        </a:ln>
        <a:effectLst>
          <a:glow rad="127000">
            <a:srgbClr val="E1CD85"/>
          </a:glow>
          <a:softEdge rad="0"/>
        </a:effectLst>
        <a:scene3d>
          <a:camera prst="orthographicFront"/>
          <a:lightRig rig="threePt" dir="t"/>
        </a:scene3d>
        <a:sp3d>
          <a:bevelT w="88900" h="88900"/>
        </a:sp3d>
      </dsp:spPr>
      <dsp:style>
        <a:lnRef idx="1">
          <a:scrgbClr r="0" g="0" b="0"/>
        </a:lnRef>
        <a:fillRef idx="1">
          <a:scrgbClr r="0" g="0" b="0"/>
        </a:fillRef>
        <a:effectRef idx="0">
          <a:scrgbClr r="0" g="0" b="0"/>
        </a:effectRef>
        <a:fontRef idx="minor"/>
      </dsp:style>
      <dsp:txBody>
        <a:bodyPr spcFirstLastPara="0" vert="horz" wrap="square" lIns="451919" tIns="60960" rIns="60960" bIns="60960" numCol="1" spcCol="1270" anchor="ctr" anchorCtr="0">
          <a:noAutofit/>
        </a:bodyPr>
        <a:lstStyle/>
        <a:p>
          <a:pPr marL="0" lvl="0" indent="0" algn="ctr" defTabSz="711200">
            <a:lnSpc>
              <a:spcPct val="90000"/>
            </a:lnSpc>
            <a:spcBef>
              <a:spcPct val="0"/>
            </a:spcBef>
            <a:spcAft>
              <a:spcPct val="35000"/>
            </a:spcAft>
            <a:buNone/>
          </a:pPr>
          <a:r>
            <a:rPr lang="es-PE" sz="1600" b="0" kern="1200">
              <a:ln>
                <a:noFill/>
              </a:ln>
              <a:solidFill>
                <a:srgbClr val="FFFF00"/>
              </a:solidFill>
              <a:latin typeface="AnzeigenGroT" panose="020B0706020704050204" pitchFamily="34" charset="0"/>
            </a:rPr>
            <a:t>CALCULO DE MONTOS DE MANO DE OBRA, PARA MANTENIMIENTO DE LOCALES EDUCATIVOS</a:t>
          </a:r>
        </a:p>
      </dsp:txBody>
      <dsp:txXfrm>
        <a:off x="579518" y="98080"/>
        <a:ext cx="6332026" cy="591856"/>
      </dsp:txXfrm>
    </dsp:sp>
    <dsp:sp modelId="{A740ABD6-8F4C-4526-B021-886ED0B1B820}">
      <dsp:nvSpPr>
        <dsp:cNvPr id="0" name=""/>
        <dsp:cNvSpPr/>
      </dsp:nvSpPr>
      <dsp:spPr>
        <a:xfrm>
          <a:off x="329021" y="0"/>
          <a:ext cx="631754" cy="766962"/>
        </a:xfrm>
        <a:prstGeom prst="rect">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15000" r="-15000"/>
          </a:stretch>
        </a:blipFill>
        <a:ln>
          <a:noFill/>
        </a:ln>
        <a:effectLst>
          <a:outerShdw blurRad="57150" dist="19050" dir="5400000" algn="ctr" rotWithShape="0">
            <a:srgbClr val="000000">
              <a:alpha val="63000"/>
            </a:srgbClr>
          </a:outerShdw>
        </a:effectLst>
      </dsp:spPr>
      <dsp:style>
        <a:lnRef idx="0">
          <a:scrgbClr r="0" g="0" b="0"/>
        </a:lnRef>
        <a:fillRef idx="1">
          <a:scrgbClr r="0" g="0" b="0"/>
        </a:fillRef>
        <a:effectRef idx="3">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PictureStrips">
  <dgm:title val=""/>
  <dgm:desc val=""/>
  <dgm:catLst>
    <dgm:cat type="list" pri="12500"/>
    <dgm:cat type="picture" pri="13000"/>
    <dgm:cat type="pictureconvert" pri="13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40" srcId="0" destId="10" srcOrd="0" destOrd="0"/>
        <dgm:cxn modelId="50" srcId="0" destId="20" srcOrd="1" destOrd="0"/>
        <dgm:cxn modelId="60" srcId="0" destId="30" srcOrd="2" destOrd="0"/>
        <dgm:cxn modelId="70" srcId="0" destId="40" srcOrd="2" destOrd="0"/>
      </dgm:cxnLst>
      <dgm:bg/>
      <dgm:whole/>
    </dgm:dataModel>
  </dgm:clrData>
  <dgm:layoutNode name="Name0">
    <dgm:varLst>
      <dgm:dir/>
      <dgm:resizeHandles val="exact"/>
    </dgm:varLst>
    <dgm:choose name="Name1">
      <dgm:if name="Name2" func="var" arg="dir" op="equ" val="norm">
        <dgm:alg type="snake">
          <dgm:param type="off" val="ctr"/>
        </dgm:alg>
      </dgm:if>
      <dgm:else name="Name3">
        <dgm:alg type="snake">
          <dgm:param type="off" val="ctr"/>
          <dgm:param type="grDir" val="tR"/>
        </dgm:alg>
      </dgm:else>
    </dgm:choose>
    <dgm:shape xmlns:r="http://schemas.openxmlformats.org/officeDocument/2006/relationships" r:blip="">
      <dgm:adjLst/>
    </dgm:shape>
    <dgm:constrLst>
      <dgm:constr type="primFontSz" for="des" ptType="node" op="equ" val="65"/>
      <dgm:constr type="w" for="ch" forName="composite" refType="w"/>
      <dgm:constr type="h" for="ch" forName="composite" refType="h"/>
      <dgm:constr type="sp" refType="h" refFor="ch" refForName="composite" op="equ" fact="0.1"/>
      <dgm:constr type="h" for="ch" forName="sibTrans" refType="h" refFor="ch" refForName="composite" op="equ" fact="0.1"/>
      <dgm:constr type="w" for="ch" forName="sibTrans" refType="h" refFor="ch" refForName="sibTrans" op="equ"/>
    </dgm:constrLst>
    <dgm:forEach name="nodesForEach" axis="ch" ptType="node">
      <dgm:layoutNode name="composite">
        <dgm:alg type="composite">
          <dgm:param type="ar" val="3"/>
        </dgm:alg>
        <dgm:shape xmlns:r="http://schemas.openxmlformats.org/officeDocument/2006/relationships" r:blip="">
          <dgm:adjLst/>
        </dgm:shape>
        <dgm:choose name="Name4">
          <dgm:if name="Name5" func="var" arg="dir" op="equ" val="norm">
            <dgm:constrLst>
              <dgm:constr type="l" for="ch" forName="rect1" refType="w" fact="0.04"/>
              <dgm:constr type="t" for="ch" forName="rect1" refType="h" fact="0.13"/>
              <dgm:constr type="w" for="ch" forName="rect1" refType="w" fact="0.96"/>
              <dgm:constr type="h" for="ch" forName="rect1" refType="h" fact="0.9"/>
              <dgm:constr type="l" for="ch" forName="rect2" refType="w" fact="0"/>
              <dgm:constr type="t" for="ch" forName="rect2" refType="h" fact="0"/>
              <dgm:constr type="w" for="ch" forName="rect2" refType="w" fact="0.21"/>
              <dgm:constr type="h" for="ch" forName="rect2" refType="w" fact="0.315"/>
            </dgm:constrLst>
          </dgm:if>
          <dgm:else name="Name6">
            <dgm:constrLst>
              <dgm:constr type="l" for="ch" forName="rect1" refType="w" fact="0"/>
              <dgm:constr type="t" for="ch" forName="rect1" refType="h" fact="0.13"/>
              <dgm:constr type="w" for="ch" forName="rect1" refType="w" fact="0.96"/>
              <dgm:constr type="h" for="ch" forName="rect1" refType="h" fact="0.9"/>
              <dgm:constr type="l" for="ch" forName="rect2" refType="w" fact="0.79"/>
              <dgm:constr type="t" for="ch" forName="rect2" refType="h" fact="0"/>
              <dgm:constr type="w" for="ch" forName="rect2" refType="w" fact="0.21"/>
              <dgm:constr type="h" for="ch" forName="rect2" refType="w" fact="0.315"/>
            </dgm:constrLst>
          </dgm:else>
        </dgm:choose>
        <dgm:layoutNode name="rect1" styleLbl="trAlignAcc1">
          <dgm:varLst>
            <dgm:bulletEnabled val="1"/>
          </dgm:varLst>
          <dgm:alg type="tx">
            <dgm:param type="parTxLTRAlign" val="l"/>
          </dgm:alg>
          <dgm:shape xmlns:r="http://schemas.openxmlformats.org/officeDocument/2006/relationships" type="rect" r:blip="">
            <dgm:adjLst/>
          </dgm:shape>
          <dgm:presOf axis="desOrSelf" ptType="node"/>
          <dgm:choose name="Name7">
            <dgm:if name="Name8" func="var" arg="dir" op="equ" val="norm">
              <dgm:constrLst>
                <dgm:constr type="lMarg" refType="w" fact="0.6"/>
                <dgm:constr type="rMarg" refType="primFontSz" fact="0.3"/>
                <dgm:constr type="tMarg" refType="primFontSz" fact="0.3"/>
                <dgm:constr type="bMarg" refType="primFontSz" fact="0.3"/>
              </dgm:constrLst>
            </dgm:if>
            <dgm:else name="Name9">
              <dgm:constrLst>
                <dgm:constr type="lMarg" refType="primFontSz" fact="0.3"/>
                <dgm:constr type="rMarg" refType="w" fact="0.6"/>
                <dgm:constr type="tMarg" refType="primFontSz" fact="0.3"/>
                <dgm:constr type="bMarg" refType="primFontSz" fact="0.3"/>
              </dgm:constrLst>
            </dgm:else>
          </dgm:choose>
          <dgm:ruleLst>
            <dgm:rule type="primFontSz" val="5" fact="NaN" max="NaN"/>
          </dgm:ruleLst>
        </dgm:layoutNode>
        <dgm:layoutNode name="rect2" styleLbl="fgImgPlace1">
          <dgm:alg type="sp"/>
          <dgm:shape xmlns:r="http://schemas.openxmlformats.org/officeDocument/2006/relationships" type="rect" r:blip="" blipPhldr="1">
            <dgm:adjLst/>
          </dgm:shape>
          <dgm:presOf/>
        </dgm:layoutNod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10</xdr:col>
      <xdr:colOff>28576</xdr:colOff>
      <xdr:row>0</xdr:row>
      <xdr:rowOff>19050</xdr:rowOff>
    </xdr:from>
    <xdr:to>
      <xdr:col>13</xdr:col>
      <xdr:colOff>1295401</xdr:colOff>
      <xdr:row>4</xdr:row>
      <xdr:rowOff>9525</xdr:rowOff>
    </xdr:to>
    <xdr:graphicFrame macro="">
      <xdr:nvGraphicFramePr>
        <xdr:cNvPr id="10" name="Diagrama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697"/>
  <sheetViews>
    <sheetView tabSelected="1" zoomScale="78" zoomScaleNormal="78" workbookViewId="0">
      <selection activeCell="M23" sqref="M23"/>
    </sheetView>
  </sheetViews>
  <sheetFormatPr baseColWidth="10" defaultColWidth="11.44140625" defaultRowHeight="14.4" x14ac:dyDescent="0.3"/>
  <cols>
    <col min="1" max="1" width="9.5546875" style="1" customWidth="1"/>
    <col min="2" max="2" width="6.5546875" style="1" customWidth="1"/>
    <col min="3" max="3" width="12.109375" style="1" customWidth="1"/>
    <col min="4" max="4" width="78.109375" style="1" customWidth="1"/>
    <col min="5" max="5" width="14.6640625" style="1" customWidth="1"/>
    <col min="6" max="6" width="7" style="1" customWidth="1"/>
    <col min="7" max="8" width="11.6640625" style="1" customWidth="1"/>
    <col min="9" max="9" width="11.109375" style="1" customWidth="1"/>
    <col min="10" max="10" width="11.44140625" style="1"/>
    <col min="11" max="11" width="40.44140625" style="1" customWidth="1"/>
    <col min="12" max="12" width="20.5546875" style="1" customWidth="1"/>
    <col min="13" max="13" width="26.44140625" style="1" customWidth="1"/>
    <col min="14" max="14" width="24.88671875" style="1" customWidth="1"/>
    <col min="15" max="15" width="47" style="1" bestFit="1" customWidth="1"/>
    <col min="16" max="16" width="26.33203125" style="1" customWidth="1"/>
    <col min="17" max="19" width="11.44140625" style="1"/>
    <col min="20" max="20" width="20" style="1" customWidth="1"/>
    <col min="21" max="16384" width="11.44140625" style="1"/>
  </cols>
  <sheetData>
    <row r="1" spans="2:20" x14ac:dyDescent="0.3">
      <c r="B1" s="4"/>
    </row>
    <row r="2" spans="2:20" ht="16.2" thickBot="1" x14ac:dyDescent="0.35">
      <c r="B2" s="168" t="s">
        <v>500</v>
      </c>
      <c r="C2" s="168"/>
      <c r="D2" s="168"/>
      <c r="E2" s="168"/>
      <c r="F2" s="168"/>
      <c r="G2" s="168"/>
      <c r="H2" s="168"/>
      <c r="I2" s="168"/>
    </row>
    <row r="3" spans="2:20" x14ac:dyDescent="0.3">
      <c r="B3" s="199" t="s">
        <v>0</v>
      </c>
      <c r="C3" s="200"/>
      <c r="D3" s="200"/>
      <c r="E3" s="200"/>
      <c r="F3" s="200"/>
      <c r="G3" s="200"/>
      <c r="H3" s="200"/>
      <c r="I3" s="201"/>
    </row>
    <row r="4" spans="2:20" ht="16.5" customHeight="1" thickBot="1" x14ac:dyDescent="0.35">
      <c r="B4" s="202" t="s">
        <v>1</v>
      </c>
      <c r="C4" s="203"/>
      <c r="D4" s="203"/>
      <c r="E4" s="203"/>
      <c r="F4" s="203"/>
      <c r="G4" s="203"/>
      <c r="H4" s="203"/>
      <c r="I4" s="204"/>
      <c r="P4" s="155" t="str">
        <f>IF(N13="","Puede Ingresar  hasta los montos de abajo",IF(N12="","Puede Ingresar  hasta los montos de abajo",IF(N10="","Puede Ingresar  hasta los montos de abajo","")))</f>
        <v>Puede Ingresar  hasta los montos de abajo</v>
      </c>
      <c r="T4" s="58" t="s">
        <v>103</v>
      </c>
    </row>
    <row r="5" spans="2:20" ht="15" customHeight="1" thickBot="1" x14ac:dyDescent="0.35">
      <c r="B5" s="146" t="s">
        <v>2</v>
      </c>
      <c r="C5" s="147"/>
      <c r="D5" s="148"/>
      <c r="E5" s="175" t="s">
        <v>323</v>
      </c>
      <c r="F5" s="176"/>
      <c r="G5" s="176"/>
      <c r="H5" s="176"/>
      <c r="I5" s="177"/>
      <c r="K5" s="246" t="s">
        <v>887</v>
      </c>
      <c r="L5" s="244" t="s">
        <v>885</v>
      </c>
      <c r="M5" s="245" t="s">
        <v>886</v>
      </c>
      <c r="P5" s="155"/>
      <c r="T5" s="58" t="s">
        <v>104</v>
      </c>
    </row>
    <row r="6" spans="2:20" ht="15" customHeight="1" thickBot="1" x14ac:dyDescent="0.35">
      <c r="B6" s="182" t="s">
        <v>3</v>
      </c>
      <c r="C6" s="183"/>
      <c r="D6" s="5">
        <v>954613222</v>
      </c>
      <c r="E6" s="172" t="s">
        <v>4</v>
      </c>
      <c r="F6" s="173"/>
      <c r="G6" s="174"/>
      <c r="H6" s="205" t="s">
        <v>324</v>
      </c>
      <c r="I6" s="206"/>
      <c r="K6" s="247"/>
      <c r="L6" s="244"/>
      <c r="M6" s="245"/>
      <c r="P6" s="155"/>
      <c r="T6" s="58" t="s">
        <v>105</v>
      </c>
    </row>
    <row r="7" spans="2:20" ht="27" customHeight="1" thickBot="1" x14ac:dyDescent="0.35">
      <c r="B7" s="182" t="s">
        <v>5</v>
      </c>
      <c r="C7" s="183"/>
      <c r="D7" s="5" t="str">
        <f>L17</f>
        <v>442282</v>
      </c>
      <c r="E7" s="172" t="s">
        <v>6</v>
      </c>
      <c r="F7" s="173"/>
      <c r="G7" s="174"/>
      <c r="H7" s="207" t="s">
        <v>325</v>
      </c>
      <c r="I7" s="208"/>
      <c r="K7" s="113">
        <f>L19</f>
        <v>13633</v>
      </c>
      <c r="L7" s="114" t="s">
        <v>502</v>
      </c>
      <c r="M7" s="115" t="s">
        <v>503</v>
      </c>
      <c r="O7" s="6"/>
      <c r="P7" s="155"/>
      <c r="T7" s="58" t="s">
        <v>106</v>
      </c>
    </row>
    <row r="8" spans="2:20" ht="15" customHeight="1" thickBot="1" x14ac:dyDescent="0.35">
      <c r="B8" s="178" t="s">
        <v>7</v>
      </c>
      <c r="C8" s="179"/>
      <c r="D8" s="7" t="s">
        <v>326</v>
      </c>
      <c r="E8" s="172" t="s">
        <v>8</v>
      </c>
      <c r="F8" s="173"/>
      <c r="G8" s="174"/>
      <c r="H8" s="180" t="s">
        <v>327</v>
      </c>
      <c r="I8" s="181"/>
      <c r="K8" s="116" t="s">
        <v>299</v>
      </c>
      <c r="L8" s="110">
        <f>L9+L10+L11</f>
        <v>13633</v>
      </c>
      <c r="M8" s="117">
        <f>SUM(M9:M11)</f>
        <v>13633</v>
      </c>
      <c r="O8" s="8"/>
      <c r="P8" s="155"/>
      <c r="T8" s="58" t="s">
        <v>107</v>
      </c>
    </row>
    <row r="9" spans="2:20" ht="16.2" thickBot="1" x14ac:dyDescent="0.35">
      <c r="B9" s="182" t="s">
        <v>9</v>
      </c>
      <c r="C9" s="183"/>
      <c r="D9" s="9" t="s">
        <v>328</v>
      </c>
      <c r="E9" s="170" t="s">
        <v>10</v>
      </c>
      <c r="F9" s="171"/>
      <c r="G9" s="9" t="str">
        <f>+IF(D9=0," ","PUNO")</f>
        <v>PUNO</v>
      </c>
      <c r="H9" s="10" t="s">
        <v>11</v>
      </c>
      <c r="I9" s="93" t="str">
        <f>+IF(D9=0," ","PUNO")</f>
        <v>PUNO</v>
      </c>
      <c r="K9" s="118" t="s">
        <v>888</v>
      </c>
      <c r="L9" s="110">
        <f>K7-L10-L11</f>
        <v>9539.1</v>
      </c>
      <c r="M9" s="109">
        <f>K7-M10-M11</f>
        <v>13559</v>
      </c>
      <c r="O9" s="8"/>
      <c r="P9" s="155"/>
      <c r="T9" s="58" t="s">
        <v>108</v>
      </c>
    </row>
    <row r="10" spans="2:20" ht="20.100000000000001" customHeight="1" thickBot="1" x14ac:dyDescent="0.4">
      <c r="B10" s="92" t="s">
        <v>12</v>
      </c>
      <c r="C10" s="184" t="s">
        <v>13</v>
      </c>
      <c r="D10" s="185"/>
      <c r="E10" s="91" t="s">
        <v>66</v>
      </c>
      <c r="F10" s="91" t="s">
        <v>18</v>
      </c>
      <c r="G10" s="91" t="s">
        <v>14</v>
      </c>
      <c r="H10" s="149" t="s">
        <v>15</v>
      </c>
      <c r="I10" s="150"/>
      <c r="K10" s="118" t="s">
        <v>300</v>
      </c>
      <c r="L10" s="119">
        <f>K7*0.3</f>
        <v>4089.8999999999996</v>
      </c>
      <c r="M10" s="120">
        <f>I130+I143+I168+I175+I180+I186+I197+I207+I218+I223+I227+I236+I245+I255+I266+I270+I278+I291+I299+I313+I319+I328+I337+I343+I349+I356+I349+I356+I368+I372+I376+I381+I389+I394+I406+I413+I418+I432+I422+I441+I450+I459+I467+I470+I474+I479+I484+I489+I495+I498+I501+I505+I535+I543+I538+I543+I547+I569+I580+I584+I588+I591+I600+I610+I616+I620+I628+I632+I638+I643</f>
        <v>70</v>
      </c>
      <c r="O10" s="112"/>
      <c r="P10" s="12"/>
      <c r="Q10" s="2"/>
    </row>
    <row r="11" spans="2:20" ht="21.75" customHeight="1" x14ac:dyDescent="0.3">
      <c r="B11" s="100" t="s">
        <v>586</v>
      </c>
      <c r="C11" s="209" t="str">
        <f>C119</f>
        <v>INSTALACIONES SANITARIAS</v>
      </c>
      <c r="D11" s="209"/>
      <c r="E11" s="13"/>
      <c r="F11" s="13"/>
      <c r="G11" s="14"/>
      <c r="H11" s="210">
        <f>SUM(H12:I23)</f>
        <v>96</v>
      </c>
      <c r="I11" s="211"/>
      <c r="K11" s="118" t="s">
        <v>884</v>
      </c>
      <c r="L11" s="119">
        <f>I682</f>
        <v>4</v>
      </c>
      <c r="M11" s="120">
        <f>I682</f>
        <v>4</v>
      </c>
      <c r="O11" s="11"/>
      <c r="P11" s="12"/>
    </row>
    <row r="12" spans="2:20" ht="20.25" customHeight="1" x14ac:dyDescent="0.35">
      <c r="B12" s="99" t="s">
        <v>507</v>
      </c>
      <c r="C12" s="212" t="str">
        <f>C120</f>
        <v>Estación de lavado de manos movil y/o fijo</v>
      </c>
      <c r="D12" s="212"/>
      <c r="E12" s="88" t="str">
        <f>E120</f>
        <v>SERVICIOS HIGIENICOS</v>
      </c>
      <c r="F12" s="88" t="str">
        <f>F120</f>
        <v>UND</v>
      </c>
      <c r="G12" s="17"/>
      <c r="H12" s="213">
        <f>I120</f>
        <v>10</v>
      </c>
      <c r="I12" s="158"/>
      <c r="K12" s="118" t="s">
        <v>289</v>
      </c>
      <c r="L12" s="119">
        <f>L20</f>
        <v>438</v>
      </c>
      <c r="O12" s="11"/>
      <c r="P12" s="12"/>
    </row>
    <row r="13" spans="2:20" ht="16.5" customHeight="1" x14ac:dyDescent="0.35">
      <c r="B13" s="99" t="s">
        <v>508</v>
      </c>
      <c r="C13" s="169" t="str">
        <f>C131</f>
        <v>Aparatos y/o accesorios sanitarios</v>
      </c>
      <c r="D13" s="169"/>
      <c r="E13" s="87" t="str">
        <f>E131</f>
        <v>SERVICIOS HIGIENICOS</v>
      </c>
      <c r="F13" s="87" t="str">
        <f>F131</f>
        <v>UND</v>
      </c>
      <c r="G13" s="17"/>
      <c r="H13" s="157">
        <f>I131</f>
        <v>12</v>
      </c>
      <c r="I13" s="158"/>
      <c r="L13" s="111"/>
      <c r="O13" s="11"/>
      <c r="P13" s="12"/>
    </row>
    <row r="14" spans="2:20" ht="15" customHeight="1" x14ac:dyDescent="0.35">
      <c r="B14" s="99" t="s">
        <v>509</v>
      </c>
      <c r="C14" s="141" t="str">
        <f>C144</f>
        <v>sistema de captacion y/o distribucion de agua (tuberias y ductos)</v>
      </c>
      <c r="D14" s="141"/>
      <c r="E14" s="86" t="str">
        <f>E144</f>
        <v>SERVICIOS HIGIENICOS</v>
      </c>
      <c r="F14" s="86" t="str">
        <f>F144</f>
        <v>UND</v>
      </c>
      <c r="G14" s="17"/>
      <c r="H14" s="157">
        <f>I144</f>
        <v>24</v>
      </c>
      <c r="I14" s="158"/>
      <c r="K14" s="18"/>
      <c r="L14" s="18"/>
      <c r="M14" s="18"/>
      <c r="O14" s="11"/>
      <c r="P14" s="12"/>
    </row>
    <row r="15" spans="2:20" ht="15" customHeight="1" x14ac:dyDescent="0.35">
      <c r="B15" s="99" t="s">
        <v>510</v>
      </c>
      <c r="C15" s="141" t="str">
        <f>C169</f>
        <v>Tanque elevado y/o cisterna de concreto existente (reparacion)</v>
      </c>
      <c r="D15" s="141"/>
      <c r="E15" s="86" t="str">
        <f>E169</f>
        <v>SERVICIOS HIGIENICOS</v>
      </c>
      <c r="F15" s="86" t="str">
        <f>F169</f>
        <v>UND</v>
      </c>
      <c r="G15" s="17"/>
      <c r="H15" s="157">
        <f>I169</f>
        <v>6</v>
      </c>
      <c r="I15" s="158"/>
      <c r="K15" s="18"/>
      <c r="L15" s="18"/>
      <c r="O15" s="11"/>
      <c r="P15" s="12"/>
    </row>
    <row r="16" spans="2:20" ht="15" customHeight="1" thickBot="1" x14ac:dyDescent="0.4">
      <c r="B16" s="99" t="s">
        <v>511</v>
      </c>
      <c r="C16" s="141" t="str">
        <f>C176</f>
        <v>Tanque cisterna rotoplast (enterrado)</v>
      </c>
      <c r="D16" s="141"/>
      <c r="E16" s="86" t="str">
        <f>E176</f>
        <v>SERVICIOS HIGIENICOS</v>
      </c>
      <c r="F16" s="86" t="str">
        <f>F176</f>
        <v>UND</v>
      </c>
      <c r="G16" s="17"/>
      <c r="H16" s="157">
        <f>I176</f>
        <v>4</v>
      </c>
      <c r="I16" s="158"/>
      <c r="K16" s="19"/>
      <c r="L16" s="95"/>
      <c r="M16" s="20"/>
      <c r="N16" s="21" t="str">
        <f>+IF($K$7="","",IF(N11="","",IF(N8="","",N11+N8)))</f>
        <v/>
      </c>
    </row>
    <row r="17" spans="2:14" ht="14.25" customHeight="1" thickBot="1" x14ac:dyDescent="0.4">
      <c r="B17" s="99" t="s">
        <v>512</v>
      </c>
      <c r="C17" s="141" t="str">
        <f>C181</f>
        <v>tanque elevado de PVC</v>
      </c>
      <c r="D17" s="141"/>
      <c r="E17" s="86" t="str">
        <f>E181</f>
        <v>SERVICIOS HIGIENICOS</v>
      </c>
      <c r="F17" s="86" t="str">
        <f>F181</f>
        <v>UND</v>
      </c>
      <c r="G17" s="17"/>
      <c r="H17" s="157">
        <f>I181</f>
        <v>5</v>
      </c>
      <c r="I17" s="158"/>
      <c r="K17" s="96" t="s">
        <v>5</v>
      </c>
      <c r="L17" s="130" t="s">
        <v>658</v>
      </c>
      <c r="N17" s="22"/>
    </row>
    <row r="18" spans="2:14" ht="15" customHeight="1" thickBot="1" x14ac:dyDescent="0.4">
      <c r="B18" s="99" t="s">
        <v>513</v>
      </c>
      <c r="C18" s="141" t="str">
        <f>C187</f>
        <v>Base metalica para tanque elevado y/o madera</v>
      </c>
      <c r="D18" s="141"/>
      <c r="E18" s="86" t="str">
        <f>E187</f>
        <v>SERVICIOS HIGIENICOS</v>
      </c>
      <c r="F18" s="86" t="str">
        <f>F187</f>
        <v>UND</v>
      </c>
      <c r="G18" s="17"/>
      <c r="H18" s="157">
        <f>I187</f>
        <v>2</v>
      </c>
      <c r="I18" s="158"/>
      <c r="K18" s="3" t="s">
        <v>320</v>
      </c>
      <c r="L18" s="106">
        <f>LOOKUP(L17,CL,MT)</f>
        <v>14071</v>
      </c>
      <c r="M18" s="102"/>
    </row>
    <row r="19" spans="2:14" ht="15" customHeight="1" x14ac:dyDescent="0.35">
      <c r="B19" s="99" t="s">
        <v>514</v>
      </c>
      <c r="C19" s="141" t="str">
        <f>C190</f>
        <v>Tanque séptico, pozo percolador o silo</v>
      </c>
      <c r="D19" s="141"/>
      <c r="E19" s="86" t="str">
        <f>E190</f>
        <v>SERVICIOS HIGIENICOS</v>
      </c>
      <c r="F19" s="86" t="str">
        <f>F190</f>
        <v>UND</v>
      </c>
      <c r="G19" s="17"/>
      <c r="H19" s="157">
        <f>I190</f>
        <v>7</v>
      </c>
      <c r="I19" s="158"/>
      <c r="K19" s="25" t="s">
        <v>321</v>
      </c>
      <c r="L19" s="107">
        <f>LOOKUP(L17,CL,MI)</f>
        <v>13633</v>
      </c>
    </row>
    <row r="20" spans="2:14" ht="15" customHeight="1" thickBot="1" x14ac:dyDescent="0.4">
      <c r="B20" s="99" t="s">
        <v>515</v>
      </c>
      <c r="C20" s="141" t="str">
        <f>C198</f>
        <v xml:space="preserve">Biodigestor </v>
      </c>
      <c r="D20" s="141"/>
      <c r="E20" s="86" t="str">
        <f>E198</f>
        <v>SERVICIOS HIGIENICOS</v>
      </c>
      <c r="F20" s="86" t="str">
        <f>F198</f>
        <v>UND</v>
      </c>
      <c r="G20" s="17"/>
      <c r="H20" s="157">
        <f>I198</f>
        <v>9</v>
      </c>
      <c r="I20" s="158"/>
      <c r="K20" s="26" t="s">
        <v>289</v>
      </c>
      <c r="L20" s="108">
        <f>LOOKUP(L17,CL,MR)</f>
        <v>438</v>
      </c>
    </row>
    <row r="21" spans="2:14" ht="15" customHeight="1" thickBot="1" x14ac:dyDescent="0.4">
      <c r="B21" s="99" t="s">
        <v>504</v>
      </c>
      <c r="C21" s="141" t="str">
        <f>C208</f>
        <v>Sistema de evacuación de aguas pluviales (canaletas pluviales) en cubiertas de edificaciones y de áreas exteriores</v>
      </c>
      <c r="D21" s="141"/>
      <c r="E21" s="86" t="str">
        <f>E208</f>
        <v>SERVICIOS HIGIENICOS</v>
      </c>
      <c r="F21" s="86" t="str">
        <f>F208</f>
        <v>UND</v>
      </c>
      <c r="G21" s="17"/>
      <c r="H21" s="157">
        <f>I208</f>
        <v>10</v>
      </c>
      <c r="I21" s="158"/>
      <c r="K21" s="26"/>
      <c r="L21" s="27"/>
    </row>
    <row r="22" spans="2:14" ht="15" customHeight="1" x14ac:dyDescent="0.35">
      <c r="B22" s="99" t="s">
        <v>505</v>
      </c>
      <c r="C22" s="141" t="str">
        <f>C219</f>
        <v>Cuneta y/o canales</v>
      </c>
      <c r="D22" s="141"/>
      <c r="E22" s="86" t="str">
        <f>E219</f>
        <v>SERVICIOS HIGIENICOS</v>
      </c>
      <c r="F22" s="86" t="str">
        <f>F219</f>
        <v>UND</v>
      </c>
      <c r="G22" s="17"/>
      <c r="H22" s="157">
        <f>I219</f>
        <v>4</v>
      </c>
      <c r="I22" s="158"/>
    </row>
    <row r="23" spans="2:14" ht="15" customHeight="1" x14ac:dyDescent="0.35">
      <c r="B23" s="99" t="s">
        <v>506</v>
      </c>
      <c r="C23" s="141" t="str">
        <f>C224</f>
        <v>Bombas y/o electrobombas</v>
      </c>
      <c r="D23" s="141"/>
      <c r="E23" s="86" t="str">
        <f>E224</f>
        <v>SERVICIOS HIGIENICOS</v>
      </c>
      <c r="F23" s="86" t="str">
        <f>F224</f>
        <v>UND</v>
      </c>
      <c r="G23" s="17"/>
      <c r="H23" s="157">
        <f>I224</f>
        <v>3</v>
      </c>
      <c r="I23" s="158"/>
      <c r="L23" s="101"/>
    </row>
    <row r="24" spans="2:14" ht="15" customHeight="1" x14ac:dyDescent="0.3">
      <c r="B24" s="100" t="s">
        <v>587</v>
      </c>
      <c r="C24" s="214" t="str">
        <f>C228</f>
        <v>INSTALACIONES ELECTRICAS</v>
      </c>
      <c r="D24" s="214"/>
      <c r="E24" s="15" t="str">
        <f>E229</f>
        <v>AULA</v>
      </c>
      <c r="F24" s="16" t="s">
        <v>17</v>
      </c>
      <c r="G24" s="17"/>
      <c r="H24" s="142">
        <f>SUM(H25:I35)</f>
        <v>60</v>
      </c>
      <c r="I24" s="143"/>
      <c r="L24" s="101"/>
    </row>
    <row r="25" spans="2:14" ht="15" customHeight="1" x14ac:dyDescent="0.35">
      <c r="B25" s="99" t="s">
        <v>516</v>
      </c>
      <c r="C25" s="141" t="str">
        <f>C229</f>
        <v>Tablero y/o sub tablero eléctrico</v>
      </c>
      <c r="D25" s="141"/>
      <c r="E25" s="86" t="str">
        <f>E229</f>
        <v>AULA</v>
      </c>
      <c r="F25" s="86" t="str">
        <f>F229</f>
        <v>UND</v>
      </c>
      <c r="G25" s="17"/>
      <c r="H25" s="157">
        <f>I229</f>
        <v>7</v>
      </c>
      <c r="I25" s="158"/>
      <c r="K25"/>
    </row>
    <row r="26" spans="2:14" ht="15" customHeight="1" x14ac:dyDescent="0.35">
      <c r="B26" s="99" t="s">
        <v>517</v>
      </c>
      <c r="C26" s="141" t="str">
        <f>C237</f>
        <v>Sistema de puesta a tierra (pozo y conductores)</v>
      </c>
      <c r="D26" s="141"/>
      <c r="E26" s="86" t="str">
        <f>E237</f>
        <v>AULA</v>
      </c>
      <c r="F26" s="86" t="str">
        <f>F237</f>
        <v>UND</v>
      </c>
      <c r="G26" s="24"/>
      <c r="H26" s="157">
        <f>I237</f>
        <v>8</v>
      </c>
      <c r="I26" s="158"/>
      <c r="K26" s="101"/>
      <c r="L26" s="102"/>
    </row>
    <row r="27" spans="2:14" ht="18.75" customHeight="1" x14ac:dyDescent="0.35">
      <c r="B27" s="99" t="s">
        <v>518</v>
      </c>
      <c r="C27" s="169" t="str">
        <f>C246</f>
        <v>circuitos electricos</v>
      </c>
      <c r="D27" s="169"/>
      <c r="E27" s="87" t="str">
        <f>E246</f>
        <v>AULA</v>
      </c>
      <c r="F27" s="87" t="str">
        <f>F246</f>
        <v>UND</v>
      </c>
      <c r="G27" s="17"/>
      <c r="H27" s="157">
        <f>I246</f>
        <v>9</v>
      </c>
      <c r="I27" s="158"/>
      <c r="L27" s="102"/>
    </row>
    <row r="28" spans="2:14" ht="15" customHeight="1" x14ac:dyDescent="0.35">
      <c r="B28" s="99" t="s">
        <v>519</v>
      </c>
      <c r="C28" s="169" t="str">
        <f>C256</f>
        <v>tomacorrientes</v>
      </c>
      <c r="D28" s="169"/>
      <c r="E28" s="87" t="str">
        <f>E256</f>
        <v>AULA</v>
      </c>
      <c r="F28" s="87" t="str">
        <f>F256</f>
        <v>UND</v>
      </c>
      <c r="G28" s="17"/>
      <c r="H28" s="157">
        <f>I256</f>
        <v>3</v>
      </c>
      <c r="I28" s="158"/>
      <c r="L28" s="102"/>
    </row>
    <row r="29" spans="2:14" ht="15" customHeight="1" x14ac:dyDescent="0.35">
      <c r="B29" s="99" t="s">
        <v>520</v>
      </c>
      <c r="C29" s="169" t="str">
        <f>C260</f>
        <v>Interruptores</v>
      </c>
      <c r="D29" s="169"/>
      <c r="E29" s="87" t="str">
        <f>E260</f>
        <v>AULA</v>
      </c>
      <c r="F29" s="87" t="str">
        <f>F260</f>
        <v>UND</v>
      </c>
      <c r="G29" s="17"/>
      <c r="H29" s="157">
        <f>I260</f>
        <v>1</v>
      </c>
      <c r="I29" s="158"/>
      <c r="L29" s="102"/>
    </row>
    <row r="30" spans="2:14" ht="15" customHeight="1" x14ac:dyDescent="0.35">
      <c r="B30" s="99" t="s">
        <v>521</v>
      </c>
      <c r="C30" s="141" t="str">
        <f>C262</f>
        <v>luminarias</v>
      </c>
      <c r="D30" s="141"/>
      <c r="E30" s="86" t="str">
        <f>E262</f>
        <v>AULA</v>
      </c>
      <c r="F30" s="86" t="str">
        <f>F262</f>
        <v>UND</v>
      </c>
      <c r="G30" s="17"/>
      <c r="H30" s="157">
        <f>I262</f>
        <v>4</v>
      </c>
      <c r="I30" s="158"/>
    </row>
    <row r="31" spans="2:14" ht="15" customHeight="1" x14ac:dyDescent="0.35">
      <c r="B31" s="99" t="s">
        <v>522</v>
      </c>
      <c r="C31" s="141" t="str">
        <f>C267</f>
        <v>extractores de aire</v>
      </c>
      <c r="D31" s="141"/>
      <c r="E31" s="86" t="str">
        <f>E267</f>
        <v>AULA</v>
      </c>
      <c r="F31" s="86" t="str">
        <f>F267</f>
        <v>UND</v>
      </c>
      <c r="G31" s="17"/>
      <c r="H31" s="157">
        <f>I267</f>
        <v>3</v>
      </c>
      <c r="I31" s="158"/>
    </row>
    <row r="32" spans="2:14" ht="15" customHeight="1" x14ac:dyDescent="0.35">
      <c r="B32" s="99" t="s">
        <v>523</v>
      </c>
      <c r="C32" s="141" t="str">
        <f>C271</f>
        <v>paneles solares terma solares (sistemas de generacion de energia renovable)</v>
      </c>
      <c r="D32" s="141"/>
      <c r="E32" s="86" t="str">
        <f>E271</f>
        <v>AULA</v>
      </c>
      <c r="F32" s="86" t="str">
        <f>F271</f>
        <v>UND</v>
      </c>
      <c r="G32" s="17"/>
      <c r="H32" s="157">
        <f>I271</f>
        <v>7</v>
      </c>
      <c r="I32" s="158"/>
    </row>
    <row r="33" spans="2:18" ht="18" x14ac:dyDescent="0.35">
      <c r="B33" s="99" t="s">
        <v>524</v>
      </c>
      <c r="C33" s="141" t="str">
        <f>C279</f>
        <v>pararrayos</v>
      </c>
      <c r="D33" s="141"/>
      <c r="E33" s="86" t="str">
        <f>E279</f>
        <v>AULA</v>
      </c>
      <c r="F33" s="86" t="str">
        <f>F279</f>
        <v>UND</v>
      </c>
      <c r="G33" s="24"/>
      <c r="H33" s="157">
        <f>I279</f>
        <v>12</v>
      </c>
      <c r="I33" s="158"/>
      <c r="K33" s="219"/>
      <c r="L33" s="219"/>
      <c r="M33" s="219"/>
      <c r="N33" s="219"/>
      <c r="O33" s="219"/>
      <c r="P33" s="219"/>
      <c r="Q33" s="219"/>
      <c r="R33" s="219"/>
    </row>
    <row r="34" spans="2:18" ht="15" customHeight="1" x14ac:dyDescent="0.35">
      <c r="B34" s="99" t="s">
        <v>525</v>
      </c>
      <c r="C34" s="141" t="str">
        <f>C292</f>
        <v>generador electricos</v>
      </c>
      <c r="D34" s="141"/>
      <c r="E34" s="86" t="str">
        <f>E292</f>
        <v>AULA</v>
      </c>
      <c r="F34" s="86" t="str">
        <f>F292</f>
        <v>UND</v>
      </c>
      <c r="G34" s="17"/>
      <c r="H34" s="157">
        <f>I292</f>
        <v>2</v>
      </c>
      <c r="I34" s="158"/>
      <c r="K34" s="219"/>
      <c r="L34" s="219"/>
      <c r="M34" s="219"/>
      <c r="N34" s="219"/>
      <c r="O34" s="219"/>
      <c r="P34" s="219"/>
      <c r="Q34" s="219"/>
      <c r="R34" s="219"/>
    </row>
    <row r="35" spans="2:18" ht="15" customHeight="1" x14ac:dyDescent="0.35">
      <c r="B35" s="99" t="s">
        <v>526</v>
      </c>
      <c r="C35" s="141" t="str">
        <f>C295</f>
        <v>terma electrica y/o solar</v>
      </c>
      <c r="D35" s="141"/>
      <c r="E35" s="86" t="str">
        <f>E295</f>
        <v>AULA</v>
      </c>
      <c r="F35" s="86" t="str">
        <f>F295</f>
        <v>UND</v>
      </c>
      <c r="G35" s="17"/>
      <c r="H35" s="157">
        <f>I295</f>
        <v>4</v>
      </c>
      <c r="I35" s="158"/>
      <c r="K35" s="219"/>
      <c r="L35" s="219"/>
      <c r="M35" s="219"/>
      <c r="N35" s="219"/>
      <c r="O35" s="219"/>
      <c r="P35" s="219"/>
      <c r="Q35" s="219"/>
      <c r="R35" s="219"/>
    </row>
    <row r="36" spans="2:18" ht="21.75" customHeight="1" x14ac:dyDescent="0.3">
      <c r="B36" s="100" t="s">
        <v>588</v>
      </c>
      <c r="C36" s="198" t="str">
        <f>C300</f>
        <v>REPARACION DE TECHOS</v>
      </c>
      <c r="D36" s="198"/>
      <c r="E36" s="28"/>
      <c r="F36" s="16"/>
      <c r="G36" s="17"/>
      <c r="H36" s="142">
        <f>SUM(H37:I41)</f>
        <v>38</v>
      </c>
      <c r="I36" s="143"/>
      <c r="K36" s="30"/>
      <c r="L36" s="30"/>
      <c r="M36" s="30"/>
      <c r="N36" s="30"/>
      <c r="O36" s="30"/>
      <c r="P36" s="30"/>
      <c r="Q36" s="30"/>
      <c r="R36" s="30"/>
    </row>
    <row r="37" spans="2:18" ht="15.75" customHeight="1" x14ac:dyDescent="0.35">
      <c r="B37" s="99" t="s">
        <v>527</v>
      </c>
      <c r="C37" s="141" t="str">
        <f>C301</f>
        <v xml:space="preserve">cubiertas livianas en edificaciones y areas exteriores (que cuentan  con elementos de sujeccion y/o estructura existentes) </v>
      </c>
      <c r="D37" s="141"/>
      <c r="E37" s="86" t="str">
        <f>E301</f>
        <v>AULA</v>
      </c>
      <c r="F37" s="97" t="str">
        <f>F301</f>
        <v>M2</v>
      </c>
      <c r="G37" s="73"/>
      <c r="H37" s="157">
        <f>I301</f>
        <v>12</v>
      </c>
      <c r="I37" s="158"/>
    </row>
    <row r="38" spans="2:18" ht="18" x14ac:dyDescent="0.35">
      <c r="B38" s="99" t="s">
        <v>528</v>
      </c>
      <c r="C38" s="197" t="str">
        <f>C314</f>
        <v xml:space="preserve">impermeabilización de superficies de losas aligeradas por filtraciones en coberturas de edificaciones </v>
      </c>
      <c r="D38" s="197"/>
      <c r="E38" s="98" t="str">
        <f>E314</f>
        <v>AULA</v>
      </c>
      <c r="F38" s="86" t="str">
        <f>F314</f>
        <v>M2</v>
      </c>
      <c r="G38" s="17"/>
      <c r="H38" s="157">
        <f>I314</f>
        <v>5</v>
      </c>
      <c r="I38" s="158"/>
    </row>
    <row r="39" spans="2:18" ht="15" customHeight="1" x14ac:dyDescent="0.35">
      <c r="B39" s="99" t="s">
        <v>529</v>
      </c>
      <c r="C39" s="141" t="str">
        <f>C320</f>
        <v>soportes y estructuras de cubiertas livianas existentes</v>
      </c>
      <c r="D39" s="141"/>
      <c r="E39" s="86" t="str">
        <f>E320</f>
        <v>AULA</v>
      </c>
      <c r="F39" s="86" t="str">
        <f>F320</f>
        <v>M2</v>
      </c>
      <c r="G39" s="17"/>
      <c r="H39" s="157">
        <f>I320</f>
        <v>8</v>
      </c>
      <c r="I39" s="158"/>
      <c r="L39" s="31" t="s">
        <v>54</v>
      </c>
    </row>
    <row r="40" spans="2:18" ht="22.5" customHeight="1" x14ac:dyDescent="0.35">
      <c r="B40" s="99" t="s">
        <v>530</v>
      </c>
      <c r="C40" s="141" t="str">
        <f>C329</f>
        <v>superficies de Cielo Raso</v>
      </c>
      <c r="D40" s="141"/>
      <c r="E40" s="86" t="str">
        <f>E329</f>
        <v>AULA</v>
      </c>
      <c r="F40" s="86" t="str">
        <f>F329</f>
        <v>UND</v>
      </c>
      <c r="G40" s="17"/>
      <c r="H40" s="157">
        <f>I329</f>
        <v>8</v>
      </c>
      <c r="I40" s="158"/>
      <c r="L40" s="31" t="s">
        <v>55</v>
      </c>
    </row>
    <row r="41" spans="2:18" ht="15" customHeight="1" x14ac:dyDescent="0.35">
      <c r="B41" s="99" t="s">
        <v>531</v>
      </c>
      <c r="C41" s="141" t="str">
        <f>C338</f>
        <v xml:space="preserve">falso cielo raso </v>
      </c>
      <c r="D41" s="141"/>
      <c r="E41" s="86" t="str">
        <f>E338</f>
        <v>AULA</v>
      </c>
      <c r="F41" s="86" t="str">
        <f>F338</f>
        <v>M2</v>
      </c>
      <c r="G41" s="17"/>
      <c r="H41" s="157">
        <f>I338</f>
        <v>5</v>
      </c>
      <c r="I41" s="158"/>
      <c r="L41" s="220" t="s">
        <v>56</v>
      </c>
      <c r="M41" s="220"/>
      <c r="N41" s="220"/>
      <c r="O41" s="220"/>
      <c r="P41" s="220"/>
      <c r="Q41" s="220"/>
      <c r="R41" s="220"/>
    </row>
    <row r="42" spans="2:18" ht="15" customHeight="1" x14ac:dyDescent="0.3">
      <c r="B42" s="100" t="s">
        <v>589</v>
      </c>
      <c r="C42" s="214" t="str">
        <f>C344</f>
        <v>REPARACION DE MUROS</v>
      </c>
      <c r="D42" s="214"/>
      <c r="E42" s="28"/>
      <c r="F42" s="16"/>
      <c r="G42" s="17"/>
      <c r="H42" s="142">
        <f>SUM(H43:I49)</f>
        <v>30</v>
      </c>
      <c r="I42" s="143"/>
      <c r="L42" s="220"/>
      <c r="M42" s="220"/>
      <c r="N42" s="220"/>
      <c r="O42" s="220"/>
      <c r="P42" s="220"/>
      <c r="Q42" s="220"/>
      <c r="R42" s="220"/>
    </row>
    <row r="43" spans="2:18" x14ac:dyDescent="0.3">
      <c r="B43" s="99" t="s">
        <v>532</v>
      </c>
      <c r="C43" s="160" t="str">
        <f>C345</f>
        <v>superficies en muros de ladrillo, resane tarrajeado e impermeabilizacion de superficies existentes</v>
      </c>
      <c r="D43" s="160"/>
      <c r="E43" s="94" t="str">
        <f>E345</f>
        <v>AULA</v>
      </c>
      <c r="F43" s="94" t="str">
        <f>F345</f>
        <v>m2</v>
      </c>
      <c r="G43" s="24"/>
      <c r="H43" s="159">
        <f>I345</f>
        <v>4</v>
      </c>
      <c r="I43" s="160"/>
      <c r="L43" s="220"/>
      <c r="M43" s="220"/>
      <c r="N43" s="220"/>
      <c r="O43" s="220"/>
      <c r="P43" s="220"/>
      <c r="Q43" s="220"/>
      <c r="R43" s="220"/>
    </row>
    <row r="44" spans="2:18" ht="15" customHeight="1" x14ac:dyDescent="0.3">
      <c r="B44" s="99" t="s">
        <v>533</v>
      </c>
      <c r="C44" s="138" t="str">
        <f>C350</f>
        <v>superficies en muros de adobe y/o quincha existente, tarrajeado y refuerzo con malla</v>
      </c>
      <c r="D44" s="138"/>
      <c r="E44" s="86" t="str">
        <f>E350</f>
        <v>AULA</v>
      </c>
      <c r="F44" s="86" t="str">
        <f>F350</f>
        <v>m2</v>
      </c>
      <c r="G44" s="17"/>
      <c r="H44" s="137">
        <f>I350</f>
        <v>6</v>
      </c>
      <c r="I44" s="138"/>
      <c r="L44" s="220"/>
      <c r="M44" s="220"/>
      <c r="N44" s="220"/>
      <c r="O44" s="220"/>
      <c r="P44" s="220"/>
      <c r="Q44" s="220"/>
      <c r="R44" s="220"/>
    </row>
    <row r="45" spans="2:18" ht="15" customHeight="1" x14ac:dyDescent="0.3">
      <c r="B45" s="99" t="s">
        <v>534</v>
      </c>
      <c r="C45" s="138" t="str">
        <f>C357</f>
        <v>muros de drywall o fibrocemento</v>
      </c>
      <c r="D45" s="138"/>
      <c r="E45" s="86" t="str">
        <f>E357</f>
        <v>AULA</v>
      </c>
      <c r="F45" s="86" t="str">
        <f>F357</f>
        <v>m2</v>
      </c>
      <c r="G45" s="17"/>
      <c r="H45" s="137">
        <f>I357</f>
        <v>2</v>
      </c>
      <c r="I45" s="138"/>
      <c r="L45" s="220"/>
      <c r="M45" s="220"/>
      <c r="N45" s="220"/>
      <c r="O45" s="220"/>
      <c r="P45" s="220"/>
      <c r="Q45" s="220"/>
      <c r="R45" s="220"/>
    </row>
    <row r="46" spans="2:18" ht="15" customHeight="1" x14ac:dyDescent="0.3">
      <c r="B46" s="99" t="s">
        <v>535</v>
      </c>
      <c r="C46" s="160" t="str">
        <f>C360</f>
        <v>Zócalos en muros y/o contrazócalos en parapetos para protección contra la humedad</v>
      </c>
      <c r="D46" s="160"/>
      <c r="E46" s="94" t="str">
        <f>E360</f>
        <v>AULA</v>
      </c>
      <c r="F46" s="94" t="str">
        <f>F360</f>
        <v>m2</v>
      </c>
      <c r="G46" s="24"/>
      <c r="H46" s="159">
        <f>I360</f>
        <v>8</v>
      </c>
      <c r="I46" s="160"/>
      <c r="L46" s="220"/>
      <c r="M46" s="220"/>
      <c r="N46" s="220"/>
      <c r="O46" s="220"/>
      <c r="P46" s="220"/>
      <c r="Q46" s="220"/>
      <c r="R46" s="220"/>
    </row>
    <row r="47" spans="2:18" ht="15" customHeight="1" x14ac:dyDescent="0.3">
      <c r="B47" s="99" t="s">
        <v>536</v>
      </c>
      <c r="C47" s="160" t="str">
        <f>C369</f>
        <v>Sardinel (concreto simple, ladrillo altura minima h=0.10m)</v>
      </c>
      <c r="D47" s="160"/>
      <c r="E47" s="94" t="str">
        <f>E369</f>
        <v>AULA</v>
      </c>
      <c r="F47" s="94" t="str">
        <f>F369</f>
        <v>m2</v>
      </c>
      <c r="G47" s="24"/>
      <c r="H47" s="159">
        <f>I369</f>
        <v>3</v>
      </c>
      <c r="I47" s="160"/>
      <c r="L47" s="220"/>
      <c r="M47" s="220"/>
      <c r="N47" s="220"/>
      <c r="O47" s="220"/>
      <c r="P47" s="220"/>
      <c r="Q47" s="220"/>
      <c r="R47" s="220"/>
    </row>
    <row r="48" spans="2:18" ht="15" customHeight="1" x14ac:dyDescent="0.3">
      <c r="B48" s="99" t="s">
        <v>537</v>
      </c>
      <c r="C48" s="160" t="str">
        <f>C373</f>
        <v>juntas de dilatacion</v>
      </c>
      <c r="D48" s="160"/>
      <c r="E48" s="94" t="str">
        <f>E373</f>
        <v>AULA</v>
      </c>
      <c r="F48" s="94" t="str">
        <f>F373</f>
        <v>ml</v>
      </c>
      <c r="G48" s="24"/>
      <c r="H48" s="159">
        <f>I373</f>
        <v>3</v>
      </c>
      <c r="I48" s="160"/>
      <c r="L48" s="220"/>
      <c r="M48" s="220"/>
      <c r="N48" s="220"/>
      <c r="O48" s="220"/>
      <c r="P48" s="220"/>
      <c r="Q48" s="220"/>
      <c r="R48" s="220"/>
    </row>
    <row r="49" spans="2:18" ht="15" customHeight="1" x14ac:dyDescent="0.3">
      <c r="B49" s="99" t="s">
        <v>538</v>
      </c>
      <c r="C49" s="138" t="str">
        <f>C377</f>
        <v>malla y/o lonas verticales</v>
      </c>
      <c r="D49" s="138"/>
      <c r="E49" s="86" t="str">
        <f>E377</f>
        <v>AULA</v>
      </c>
      <c r="F49" s="86" t="str">
        <f>F377</f>
        <v>m2</v>
      </c>
      <c r="G49" s="17"/>
      <c r="H49" s="137">
        <f>I377</f>
        <v>4</v>
      </c>
      <c r="I49" s="138"/>
      <c r="L49" s="220"/>
      <c r="M49" s="220"/>
      <c r="N49" s="220"/>
      <c r="O49" s="220"/>
      <c r="P49" s="220"/>
      <c r="Q49" s="220"/>
      <c r="R49" s="220"/>
    </row>
    <row r="50" spans="2:18" ht="17.399999999999999" x14ac:dyDescent="0.3">
      <c r="B50" s="100" t="s">
        <v>590</v>
      </c>
      <c r="C50" s="140" t="str">
        <f>C382</f>
        <v>REPARACION DE PISOS</v>
      </c>
      <c r="D50" s="140"/>
      <c r="E50" s="29"/>
      <c r="F50" s="16"/>
      <c r="G50" s="24"/>
      <c r="H50" s="142">
        <f>SUM(H51:I56)</f>
        <v>34</v>
      </c>
      <c r="I50" s="143"/>
    </row>
    <row r="51" spans="2:18" ht="15" customHeight="1" x14ac:dyDescent="0.3">
      <c r="B51" s="99" t="s">
        <v>539</v>
      </c>
      <c r="C51" s="141" t="str">
        <f>C383</f>
        <v>Pisos antideslizantes de alto tránsito con acabado de vinil, loseta, cerámico, caucho</v>
      </c>
      <c r="D51" s="141"/>
      <c r="E51" s="86" t="str">
        <f>E383</f>
        <v>AULA</v>
      </c>
      <c r="F51" s="86" t="str">
        <f>F383</f>
        <v>m2</v>
      </c>
      <c r="G51" s="17"/>
      <c r="H51" s="137">
        <f>I383</f>
        <v>6</v>
      </c>
      <c r="I51" s="138"/>
      <c r="L51" s="156" t="s">
        <v>288</v>
      </c>
      <c r="M51" s="156"/>
      <c r="N51" s="156"/>
      <c r="O51" s="156"/>
      <c r="P51" s="156"/>
      <c r="Q51" s="156"/>
      <c r="R51" s="156"/>
    </row>
    <row r="52" spans="2:18" ht="15" customHeight="1" x14ac:dyDescent="0.3">
      <c r="B52" s="99" t="s">
        <v>540</v>
      </c>
      <c r="C52" s="141" t="str">
        <f>C390</f>
        <v>acabados de cemento pulido en interiores de edificaciones</v>
      </c>
      <c r="D52" s="141"/>
      <c r="E52" s="86" t="str">
        <f>E390</f>
        <v>AULA</v>
      </c>
      <c r="F52" s="86" t="str">
        <f>F390</f>
        <v>m2</v>
      </c>
      <c r="G52" s="17"/>
      <c r="H52" s="137">
        <f>I390</f>
        <v>4</v>
      </c>
      <c r="I52" s="138"/>
      <c r="L52" s="156"/>
      <c r="M52" s="156"/>
      <c r="N52" s="156"/>
      <c r="O52" s="156"/>
      <c r="P52" s="156"/>
      <c r="Q52" s="156"/>
      <c r="R52" s="156"/>
    </row>
    <row r="53" spans="2:18" ht="15" customHeight="1" x14ac:dyDescent="0.3">
      <c r="B53" s="99" t="s">
        <v>541</v>
      </c>
      <c r="C53" s="141" t="str">
        <f>C395</f>
        <v>Pisos interiores de machihembrado de madera. Se recomienda incluir material aislante térmico</v>
      </c>
      <c r="D53" s="141"/>
      <c r="E53" s="86" t="str">
        <f>E395</f>
        <v>AULA</v>
      </c>
      <c r="F53" s="86" t="str">
        <f>F395</f>
        <v>m2</v>
      </c>
      <c r="G53" s="17"/>
      <c r="H53" s="137">
        <f>I395</f>
        <v>11</v>
      </c>
      <c r="I53" s="138"/>
      <c r="L53" s="156"/>
      <c r="M53" s="156"/>
      <c r="N53" s="156"/>
      <c r="O53" s="156"/>
      <c r="P53" s="156"/>
      <c r="Q53" s="156"/>
      <c r="R53" s="156"/>
    </row>
    <row r="54" spans="2:18" ht="24" customHeight="1" x14ac:dyDescent="0.3">
      <c r="B54" s="99" t="s">
        <v>542</v>
      </c>
      <c r="C54" s="141" t="str">
        <f>C407</f>
        <v>acabados antideslizantes de alto transito en exteriores (rampas, escaleras, veredas)</v>
      </c>
      <c r="D54" s="141"/>
      <c r="E54" s="86" t="str">
        <f>E407</f>
        <v>AULA</v>
      </c>
      <c r="F54" s="86" t="str">
        <f>F407</f>
        <v>m2</v>
      </c>
      <c r="G54" s="17"/>
      <c r="H54" s="137">
        <f>I407</f>
        <v>6</v>
      </c>
      <c r="I54" s="138"/>
    </row>
    <row r="55" spans="2:18" ht="15" customHeight="1" x14ac:dyDescent="0.3">
      <c r="B55" s="99" t="s">
        <v>543</v>
      </c>
      <c r="C55" s="141" t="str">
        <f>C414</f>
        <v>acabados de metal y/o madera</v>
      </c>
      <c r="D55" s="141"/>
      <c r="E55" s="86" t="str">
        <f>E414</f>
        <v>AULA</v>
      </c>
      <c r="F55" s="86" t="str">
        <f>F414</f>
        <v>gbl</v>
      </c>
      <c r="G55" s="17"/>
      <c r="H55" s="137">
        <f>I414</f>
        <v>4</v>
      </c>
      <c r="I55" s="138"/>
    </row>
    <row r="56" spans="2:18" x14ac:dyDescent="0.3">
      <c r="B56" s="99" t="s">
        <v>544</v>
      </c>
      <c r="C56" s="141" t="str">
        <f>C419</f>
        <v>Cantoneras y material antideslizante (cintas) en rampas y/o escaleras</v>
      </c>
      <c r="D56" s="141"/>
      <c r="E56" s="86" t="str">
        <f>E419</f>
        <v>AULA</v>
      </c>
      <c r="F56" s="86" t="str">
        <f>F419</f>
        <v>ml</v>
      </c>
      <c r="G56" s="17"/>
      <c r="H56" s="137">
        <f>I419</f>
        <v>3</v>
      </c>
      <c r="I56" s="138"/>
    </row>
    <row r="57" spans="2:18" ht="15" customHeight="1" x14ac:dyDescent="0.3">
      <c r="B57" s="100" t="s">
        <v>591</v>
      </c>
      <c r="C57" s="140" t="str">
        <f>C423</f>
        <v>REPARACIÓN DE PUERTAS</v>
      </c>
      <c r="D57" s="140"/>
      <c r="E57" s="28"/>
      <c r="F57" s="16" t="s">
        <v>18</v>
      </c>
      <c r="G57" s="17"/>
      <c r="H57" s="142">
        <f>SUM(H58:I60)</f>
        <v>24</v>
      </c>
      <c r="I57" s="143"/>
    </row>
    <row r="58" spans="2:18" ht="15" customHeight="1" x14ac:dyDescent="0.3">
      <c r="B58" s="99" t="s">
        <v>545</v>
      </c>
      <c r="C58" s="141" t="str">
        <f>C424</f>
        <v>puerta de madera (marco, hoja, bisagras, cerrajeria)</v>
      </c>
      <c r="D58" s="141"/>
      <c r="E58" s="86" t="str">
        <f>E424</f>
        <v>AULA</v>
      </c>
      <c r="F58" s="86" t="str">
        <f>F424</f>
        <v>und</v>
      </c>
      <c r="G58" s="17"/>
      <c r="H58" s="137">
        <f>I424</f>
        <v>8</v>
      </c>
      <c r="I58" s="138"/>
    </row>
    <row r="59" spans="2:18" ht="15" customHeight="1" x14ac:dyDescent="0.3">
      <c r="B59" s="99" t="s">
        <v>546</v>
      </c>
      <c r="C59" s="141" t="str">
        <f>C433</f>
        <v>puerta metalica (marco, hoja, bisagras, cerrajeria)</v>
      </c>
      <c r="D59" s="141"/>
      <c r="E59" s="86" t="str">
        <f>E433</f>
        <v>AULA</v>
      </c>
      <c r="F59" s="86" t="str">
        <f>F433</f>
        <v>und</v>
      </c>
      <c r="G59" s="17"/>
      <c r="H59" s="137">
        <f>I433</f>
        <v>8</v>
      </c>
      <c r="I59" s="138"/>
    </row>
    <row r="60" spans="2:18" x14ac:dyDescent="0.3">
      <c r="B60" s="99" t="s">
        <v>547</v>
      </c>
      <c r="C60" s="141" t="str">
        <f>C442</f>
        <v>puertas de cristal y/o mamparas</v>
      </c>
      <c r="D60" s="141"/>
      <c r="E60" s="86" t="str">
        <f>E442</f>
        <v>AULA</v>
      </c>
      <c r="F60" s="86" t="str">
        <f>F442</f>
        <v>und</v>
      </c>
      <c r="G60" s="17"/>
      <c r="H60" s="137">
        <f>I442</f>
        <v>8</v>
      </c>
      <c r="I60" s="138"/>
    </row>
    <row r="61" spans="2:18" ht="15" customHeight="1" x14ac:dyDescent="0.3">
      <c r="B61" s="100" t="s">
        <v>592</v>
      </c>
      <c r="C61" s="140" t="str">
        <f>C451</f>
        <v>REPARACIÓN DE VENTANAS</v>
      </c>
      <c r="D61" s="140"/>
      <c r="E61" s="28"/>
      <c r="F61" s="16" t="s">
        <v>19</v>
      </c>
      <c r="G61" s="17"/>
      <c r="H61" s="142">
        <f>SUM(H62:I66)</f>
        <v>23</v>
      </c>
      <c r="I61" s="143"/>
    </row>
    <row r="62" spans="2:18" ht="15" customHeight="1" x14ac:dyDescent="0.3">
      <c r="B62" s="99" t="s">
        <v>548</v>
      </c>
      <c r="C62" s="141" t="str">
        <f>C452</f>
        <v>carpiteria de madera en ventanas (marco, hoja, bisagras, cerrajeria)</v>
      </c>
      <c r="D62" s="141"/>
      <c r="E62" s="86" t="str">
        <f>E452</f>
        <v>AULA</v>
      </c>
      <c r="F62" s="86" t="str">
        <f>F452</f>
        <v>und</v>
      </c>
      <c r="G62" s="24"/>
      <c r="H62" s="137">
        <f>I452</f>
        <v>7</v>
      </c>
      <c r="I62" s="138"/>
    </row>
    <row r="63" spans="2:18" ht="15" customHeight="1" x14ac:dyDescent="0.3">
      <c r="B63" s="99" t="s">
        <v>549</v>
      </c>
      <c r="C63" s="141" t="str">
        <f>C460</f>
        <v>carpiteria metalica en ventanas (marco, hoja, bisagras, cerrajeria)</v>
      </c>
      <c r="D63" s="141"/>
      <c r="E63" s="86" t="str">
        <f>E460</f>
        <v>AULA</v>
      </c>
      <c r="F63" s="86" t="str">
        <f>F460</f>
        <v>und</v>
      </c>
      <c r="G63" s="17"/>
      <c r="H63" s="137">
        <f>I460</f>
        <v>7</v>
      </c>
      <c r="I63" s="138"/>
    </row>
    <row r="64" spans="2:18" ht="15" customHeight="1" x14ac:dyDescent="0.3">
      <c r="B64" s="99" t="s">
        <v>550</v>
      </c>
      <c r="C64" s="141" t="str">
        <f>C468</f>
        <v>vidrios en ventanas (instalacion de laminado en vidrios)</v>
      </c>
      <c r="D64" s="141"/>
      <c r="E64" s="86" t="str">
        <f>E468</f>
        <v>AULA</v>
      </c>
      <c r="F64" s="86" t="str">
        <f>F468</f>
        <v>pie2</v>
      </c>
      <c r="G64" s="17"/>
      <c r="H64" s="137">
        <f>I468</f>
        <v>2</v>
      </c>
      <c r="I64" s="138"/>
    </row>
    <row r="65" spans="2:9" ht="15" customHeight="1" x14ac:dyDescent="0.3">
      <c r="B65" s="99" t="s">
        <v>551</v>
      </c>
      <c r="C65" s="141" t="str">
        <f>C471</f>
        <v>mallas mosquiteras</v>
      </c>
      <c r="D65" s="141"/>
      <c r="E65" s="86" t="str">
        <f>E471</f>
        <v>AULA</v>
      </c>
      <c r="F65" s="86" t="str">
        <f>F471</f>
        <v>m2</v>
      </c>
      <c r="G65" s="17"/>
      <c r="H65" s="137">
        <f>I471</f>
        <v>3</v>
      </c>
      <c r="I65" s="138"/>
    </row>
    <row r="66" spans="2:9" ht="15" customHeight="1" x14ac:dyDescent="0.3">
      <c r="B66" s="99" t="s">
        <v>552</v>
      </c>
      <c r="C66" s="141" t="str">
        <f>C475</f>
        <v>celosias de madera y/o metalicas</v>
      </c>
      <c r="D66" s="141"/>
      <c r="E66" s="86" t="str">
        <f>E475</f>
        <v>AULA</v>
      </c>
      <c r="F66" s="86" t="str">
        <f>F475</f>
        <v>m2</v>
      </c>
      <c r="G66" s="17"/>
      <c r="H66" s="137">
        <f>I475</f>
        <v>4</v>
      </c>
      <c r="I66" s="138"/>
    </row>
    <row r="67" spans="2:9" ht="15" customHeight="1" x14ac:dyDescent="0.3">
      <c r="B67" s="100" t="s">
        <v>593</v>
      </c>
      <c r="C67" s="140" t="str">
        <f>C480</f>
        <v>SEGURIDAD</v>
      </c>
      <c r="D67" s="140"/>
      <c r="E67" s="28"/>
      <c r="F67" s="23"/>
      <c r="G67" s="17"/>
      <c r="H67" s="142">
        <f>SUM(H68:I73)</f>
        <v>19</v>
      </c>
      <c r="I67" s="143"/>
    </row>
    <row r="68" spans="2:9" ht="15" customHeight="1" x14ac:dyDescent="0.3">
      <c r="B68" s="99" t="s">
        <v>553</v>
      </c>
      <c r="C68" s="141" t="str">
        <f>C481</f>
        <v>Señalización de seguridad</v>
      </c>
      <c r="D68" s="141"/>
      <c r="E68" s="86" t="str">
        <f>E481</f>
        <v>AULA</v>
      </c>
      <c r="F68" s="86" t="str">
        <f>F481</f>
        <v>UND</v>
      </c>
      <c r="G68" s="17"/>
      <c r="H68" s="137">
        <f>I481</f>
        <v>3</v>
      </c>
      <c r="I68" s="138"/>
    </row>
    <row r="69" spans="2:9" ht="15" customHeight="1" x14ac:dyDescent="0.3">
      <c r="B69" s="99" t="s">
        <v>554</v>
      </c>
      <c r="C69" s="141" t="str">
        <f>C485</f>
        <v>Extintores</v>
      </c>
      <c r="D69" s="141"/>
      <c r="E69" s="86" t="str">
        <f>E485</f>
        <v>AULA</v>
      </c>
      <c r="F69" s="86" t="str">
        <f>F485</f>
        <v>UND</v>
      </c>
      <c r="G69" s="17"/>
      <c r="H69" s="137">
        <f>I485</f>
        <v>4</v>
      </c>
      <c r="I69" s="138"/>
    </row>
    <row r="70" spans="2:9" ht="15" customHeight="1" x14ac:dyDescent="0.3">
      <c r="B70" s="99" t="s">
        <v>555</v>
      </c>
      <c r="C70" s="141" t="str">
        <f>C490</f>
        <v>Sistema de detección y alarma, previa evaluación de especialista</v>
      </c>
      <c r="D70" s="141"/>
      <c r="E70" s="86" t="str">
        <f>E490</f>
        <v>AULA</v>
      </c>
      <c r="F70" s="86" t="str">
        <f>F490</f>
        <v>UND</v>
      </c>
      <c r="G70" s="17"/>
      <c r="H70" s="137">
        <f>I490</f>
        <v>5</v>
      </c>
      <c r="I70" s="138"/>
    </row>
    <row r="71" spans="2:9" ht="15" customHeight="1" x14ac:dyDescent="0.3">
      <c r="B71" s="99" t="s">
        <v>556</v>
      </c>
      <c r="C71" s="141" t="str">
        <f>C496</f>
        <v>sistema de video vigilancia</v>
      </c>
      <c r="D71" s="141"/>
      <c r="E71" s="86" t="str">
        <f>E496</f>
        <v>AULA</v>
      </c>
      <c r="F71" s="86" t="str">
        <f>F496</f>
        <v>UND</v>
      </c>
      <c r="G71" s="17"/>
      <c r="H71" s="137">
        <f>I496</f>
        <v>2</v>
      </c>
      <c r="I71" s="138"/>
    </row>
    <row r="72" spans="2:9" ht="15" customHeight="1" x14ac:dyDescent="0.3">
      <c r="B72" s="99" t="s">
        <v>557</v>
      </c>
      <c r="C72" s="141" t="str">
        <f>C499</f>
        <v>fumigacion</v>
      </c>
      <c r="D72" s="141"/>
      <c r="E72" s="86" t="str">
        <f>E499</f>
        <v>AULA</v>
      </c>
      <c r="F72" s="86" t="str">
        <f>F499</f>
        <v>UND</v>
      </c>
      <c r="G72" s="17"/>
      <c r="H72" s="137">
        <f>I499</f>
        <v>2</v>
      </c>
      <c r="I72" s="138"/>
    </row>
    <row r="73" spans="2:9" ht="15" customHeight="1" x14ac:dyDescent="0.3">
      <c r="B73" s="99" t="s">
        <v>558</v>
      </c>
      <c r="C73" s="141" t="str">
        <f>C502</f>
        <v>señalizacion  podotactil en piso</v>
      </c>
      <c r="D73" s="141"/>
      <c r="E73" s="86" t="str">
        <f>E502</f>
        <v>AULA</v>
      </c>
      <c r="F73" s="86" t="str">
        <f>F502</f>
        <v>UND</v>
      </c>
      <c r="G73" s="17"/>
      <c r="H73" s="137">
        <f>I502</f>
        <v>3</v>
      </c>
      <c r="I73" s="138"/>
    </row>
    <row r="74" spans="2:9" ht="15" customHeight="1" x14ac:dyDescent="0.3">
      <c r="B74" s="100" t="s">
        <v>594</v>
      </c>
      <c r="C74" s="161" t="str">
        <f>C506</f>
        <v>MOBILIARIO</v>
      </c>
      <c r="D74" s="162"/>
      <c r="E74" s="28"/>
      <c r="F74" s="16"/>
      <c r="G74" s="17"/>
      <c r="H74" s="142">
        <f>H75</f>
        <v>23</v>
      </c>
      <c r="I74" s="143"/>
    </row>
    <row r="75" spans="2:9" ht="15" customHeight="1" x14ac:dyDescent="0.3">
      <c r="B75" s="99" t="s">
        <v>559</v>
      </c>
      <c r="C75" s="141" t="str">
        <f>C507</f>
        <v>adquisición, reparación, reposición y mantenimiento preventivo del mobiliario existente.</v>
      </c>
      <c r="D75" s="141"/>
      <c r="E75" s="86" t="str">
        <f>E507</f>
        <v>AULA</v>
      </c>
      <c r="F75" s="86" t="str">
        <f>F507</f>
        <v>UND</v>
      </c>
      <c r="G75" s="33"/>
      <c r="H75" s="137">
        <f>I507</f>
        <v>23</v>
      </c>
      <c r="I75" s="138"/>
    </row>
    <row r="76" spans="2:9" ht="15.75" customHeight="1" x14ac:dyDescent="0.3">
      <c r="B76" s="100" t="s">
        <v>595</v>
      </c>
      <c r="C76" s="161" t="str">
        <f>C531</f>
        <v>PASAMANOS Y BARANDAS</v>
      </c>
      <c r="D76" s="161"/>
      <c r="E76" s="28"/>
      <c r="F76" s="67"/>
      <c r="G76" s="34"/>
      <c r="H76" s="142">
        <f>SUM(H77:I78)</f>
        <v>5</v>
      </c>
      <c r="I76" s="143"/>
    </row>
    <row r="77" spans="2:9" ht="15.75" customHeight="1" x14ac:dyDescent="0.3">
      <c r="B77" s="99" t="s">
        <v>560</v>
      </c>
      <c r="C77" s="141" t="str">
        <f>C532</f>
        <v>Barandas en rampas, escaleras y parapetos (parapetos, rampas, escaleras y/o circulaciones)</v>
      </c>
      <c r="D77" s="141"/>
      <c r="E77" s="86" t="str">
        <f>E532</f>
        <v>AULA</v>
      </c>
      <c r="F77" s="86" t="str">
        <f>F532</f>
        <v>UND</v>
      </c>
      <c r="G77" s="67"/>
      <c r="H77" s="137">
        <f>I532</f>
        <v>3</v>
      </c>
      <c r="I77" s="138"/>
    </row>
    <row r="78" spans="2:9" ht="14.25" customHeight="1" x14ac:dyDescent="0.3">
      <c r="B78" s="99" t="s">
        <v>561</v>
      </c>
      <c r="C78" s="141" t="str">
        <f>C536</f>
        <v>barra de apoyo tubular</v>
      </c>
      <c r="D78" s="141"/>
      <c r="E78" s="86" t="str">
        <f>E536</f>
        <v>AULA</v>
      </c>
      <c r="F78" s="86" t="str">
        <f>F536</f>
        <v>UND</v>
      </c>
      <c r="G78" s="17"/>
      <c r="H78" s="144">
        <f>I536</f>
        <v>2</v>
      </c>
      <c r="I78" s="145"/>
    </row>
    <row r="79" spans="2:9" ht="15.75" customHeight="1" x14ac:dyDescent="0.3">
      <c r="B79" s="100" t="s">
        <v>596</v>
      </c>
      <c r="C79" s="140" t="str">
        <f>C539</f>
        <v xml:space="preserve">INSTALACIONES ESPECIALES </v>
      </c>
      <c r="D79" s="140"/>
      <c r="E79" s="32"/>
      <c r="F79" s="67"/>
      <c r="G79" s="33"/>
      <c r="H79" s="142">
        <f>SUM(H80:I81)</f>
        <v>6</v>
      </c>
      <c r="I79" s="143"/>
    </row>
    <row r="80" spans="2:9" ht="15.75" customHeight="1" x14ac:dyDescent="0.3">
      <c r="B80" s="99" t="s">
        <v>562</v>
      </c>
      <c r="C80" s="141" t="str">
        <f>C540</f>
        <v>Ascensores y/o montacargas. Incluye accesorios que garanticen su operatividad. (REPARACION Y MANTEMIENTO)</v>
      </c>
      <c r="D80" s="141"/>
      <c r="E80" s="86" t="str">
        <f>E540</f>
        <v>AULA</v>
      </c>
      <c r="F80" s="86" t="str">
        <f>F540</f>
        <v>gbl</v>
      </c>
      <c r="G80" s="17"/>
      <c r="H80" s="144">
        <f>I540</f>
        <v>3</v>
      </c>
      <c r="I80" s="145"/>
    </row>
    <row r="81" spans="2:9" ht="15.75" customHeight="1" x14ac:dyDescent="0.3">
      <c r="B81" s="99" t="s">
        <v>563</v>
      </c>
      <c r="C81" s="141" t="str">
        <f>C544</f>
        <v>Piscinas. Incluye componentes que garanticen su operatividad.</v>
      </c>
      <c r="D81" s="141"/>
      <c r="E81" s="86" t="str">
        <f>E544</f>
        <v>AULA</v>
      </c>
      <c r="F81" s="86" t="str">
        <f>F544</f>
        <v>gbl</v>
      </c>
      <c r="G81" s="17"/>
      <c r="H81" s="144">
        <f>I544</f>
        <v>3</v>
      </c>
      <c r="I81" s="145"/>
    </row>
    <row r="82" spans="2:9" ht="15.75" customHeight="1" x14ac:dyDescent="0.3">
      <c r="B82" s="100" t="s">
        <v>597</v>
      </c>
      <c r="C82" s="140" t="str">
        <f>C548</f>
        <v xml:space="preserve">EQUIPAMIENTO     </v>
      </c>
      <c r="D82" s="140"/>
      <c r="E82" s="28"/>
      <c r="F82" s="16" t="s">
        <v>19</v>
      </c>
      <c r="G82" s="17"/>
      <c r="H82" s="142">
        <f>SUM(H83:I85)</f>
        <v>8</v>
      </c>
      <c r="I82" s="143"/>
    </row>
    <row r="83" spans="2:9" ht="15.75" customHeight="1" x14ac:dyDescent="0.3">
      <c r="B83" s="99" t="s">
        <v>564</v>
      </c>
      <c r="C83" s="141" t="str">
        <f>C549</f>
        <v>equipamiento para servicio educativo basico - EBR</v>
      </c>
      <c r="D83" s="141"/>
      <c r="E83" s="86" t="str">
        <f>E549</f>
        <v>AULA</v>
      </c>
      <c r="F83" s="86" t="str">
        <f>F549</f>
        <v>UND</v>
      </c>
      <c r="G83" s="17"/>
      <c r="H83" s="144">
        <f>I549</f>
        <v>5</v>
      </c>
      <c r="I83" s="145"/>
    </row>
    <row r="84" spans="2:9" ht="15.75" customHeight="1" x14ac:dyDescent="0.3">
      <c r="B84" s="99" t="s">
        <v>565</v>
      </c>
      <c r="C84" s="141" t="str">
        <f>C555</f>
        <v>Tachos fijos y/o móviles para basura y/o para residuos peligrosos Deberán tener tapa y contener una bolsa en su interior.</v>
      </c>
      <c r="D84" s="141"/>
      <c r="E84" s="86" t="str">
        <f>E555</f>
        <v>AULA</v>
      </c>
      <c r="F84" s="86" t="str">
        <f>F555</f>
        <v>UND</v>
      </c>
      <c r="G84" s="17"/>
      <c r="H84" s="144">
        <f>I555</f>
        <v>2</v>
      </c>
      <c r="I84" s="145"/>
    </row>
    <row r="85" spans="2:9" ht="15.75" customHeight="1" x14ac:dyDescent="0.3">
      <c r="B85" s="99" t="s">
        <v>566</v>
      </c>
      <c r="C85" s="141" t="str">
        <f>C558</f>
        <v xml:space="preserve">botiquines </v>
      </c>
      <c r="D85" s="141"/>
      <c r="E85" s="86" t="str">
        <f>E558</f>
        <v>AULA</v>
      </c>
      <c r="F85" s="86" t="str">
        <f>F558</f>
        <v>UND</v>
      </c>
      <c r="G85" s="17"/>
      <c r="H85" s="144">
        <f>I558</f>
        <v>1</v>
      </c>
      <c r="I85" s="145"/>
    </row>
    <row r="86" spans="2:9" ht="15.75" customHeight="1" x14ac:dyDescent="0.3">
      <c r="B86" s="100" t="s">
        <v>598</v>
      </c>
      <c r="C86" s="140" t="str">
        <f>C560</f>
        <v>INSTALACIONES DE GAS</v>
      </c>
      <c r="D86" s="140"/>
      <c r="E86" s="32"/>
      <c r="F86" s="67"/>
      <c r="G86" s="33"/>
      <c r="H86" s="142">
        <f>H87</f>
        <v>8</v>
      </c>
      <c r="I86" s="143"/>
    </row>
    <row r="87" spans="2:9" ht="15.75" customHeight="1" x14ac:dyDescent="0.3">
      <c r="B87" s="99" t="s">
        <v>567</v>
      </c>
      <c r="C87" s="141" t="str">
        <f>C561</f>
        <v>Conductores y/o accesorios en red de gas existente</v>
      </c>
      <c r="D87" s="141"/>
      <c r="E87" s="86" t="str">
        <f>E561</f>
        <v>COCINA Y COMEDOR</v>
      </c>
      <c r="F87" s="86" t="str">
        <f>F561</f>
        <v>UND</v>
      </c>
      <c r="G87" s="17"/>
      <c r="H87" s="144">
        <f>I561</f>
        <v>8</v>
      </c>
      <c r="I87" s="145"/>
    </row>
    <row r="88" spans="2:9" ht="15.75" customHeight="1" x14ac:dyDescent="0.3">
      <c r="B88" s="100" t="s">
        <v>599</v>
      </c>
      <c r="C88" s="140" t="str">
        <f>C570</f>
        <v>RED TELEFONICA/INTERNET</v>
      </c>
      <c r="D88" s="140"/>
      <c r="E88" s="28"/>
      <c r="F88" s="16" t="s">
        <v>17</v>
      </c>
      <c r="G88" s="17"/>
      <c r="H88" s="142">
        <f>H89</f>
        <v>9</v>
      </c>
      <c r="I88" s="143"/>
    </row>
    <row r="89" spans="2:9" ht="15.75" customHeight="1" x14ac:dyDescent="0.3">
      <c r="B89" s="99" t="s">
        <v>568</v>
      </c>
      <c r="C89" s="141" t="str">
        <f>C571</f>
        <v>Red telefónica y/o internet dentro del local educativo</v>
      </c>
      <c r="D89" s="141"/>
      <c r="E89" s="86" t="str">
        <f>E571</f>
        <v>AULA</v>
      </c>
      <c r="F89" s="86" t="str">
        <f>F571</f>
        <v>UND</v>
      </c>
      <c r="G89" s="17"/>
      <c r="H89" s="144">
        <f>I571</f>
        <v>9</v>
      </c>
      <c r="I89" s="145"/>
    </row>
    <row r="90" spans="2:9" ht="15.75" customHeight="1" x14ac:dyDescent="0.3">
      <c r="B90" s="100" t="s">
        <v>600</v>
      </c>
      <c r="C90" s="140" t="str">
        <f>C581</f>
        <v>REJAS DE SEGURIDAD</v>
      </c>
      <c r="D90" s="140"/>
      <c r="E90" s="28"/>
      <c r="F90" s="16" t="s">
        <v>18</v>
      </c>
      <c r="G90" s="17"/>
      <c r="H90" s="142">
        <f>SUM(H91:I93)</f>
        <v>7</v>
      </c>
      <c r="I90" s="143"/>
    </row>
    <row r="91" spans="2:9" ht="15.75" customHeight="1" x14ac:dyDescent="0.3">
      <c r="B91" s="99" t="s">
        <v>569</v>
      </c>
      <c r="C91" s="141" t="str">
        <f>C582</f>
        <v>Rejas para demarcacion y delimitacion</v>
      </c>
      <c r="D91" s="141"/>
      <c r="E91" s="86" t="str">
        <f>E582</f>
        <v>AULA</v>
      </c>
      <c r="F91" s="86" t="str">
        <f>F582</f>
        <v>UND</v>
      </c>
      <c r="G91" s="17"/>
      <c r="H91" s="144">
        <f>I582</f>
        <v>2</v>
      </c>
      <c r="I91" s="145"/>
    </row>
    <row r="92" spans="2:9" ht="15.75" customHeight="1" x14ac:dyDescent="0.3">
      <c r="B92" s="99" t="s">
        <v>570</v>
      </c>
      <c r="C92" s="141" t="str">
        <f>C585</f>
        <v>rejas de seguridad de puertas</v>
      </c>
      <c r="D92" s="141"/>
      <c r="E92" s="86" t="str">
        <f>E585</f>
        <v>AULA</v>
      </c>
      <c r="F92" s="86" t="str">
        <f>F585</f>
        <v>UND</v>
      </c>
      <c r="G92" s="17"/>
      <c r="H92" s="144">
        <f>I585</f>
        <v>3</v>
      </c>
      <c r="I92" s="145"/>
    </row>
    <row r="93" spans="2:9" ht="15.75" customHeight="1" x14ac:dyDescent="0.3">
      <c r="B93" s="99" t="s">
        <v>571</v>
      </c>
      <c r="C93" s="141" t="str">
        <f>C589</f>
        <v xml:space="preserve">rejas de seguridad para ventanas </v>
      </c>
      <c r="D93" s="141"/>
      <c r="E93" s="86" t="str">
        <f>E589</f>
        <v>AULA</v>
      </c>
      <c r="F93" s="86" t="str">
        <f>F589</f>
        <v>UND</v>
      </c>
      <c r="G93" s="17"/>
      <c r="H93" s="144">
        <f>I589</f>
        <v>2</v>
      </c>
      <c r="I93" s="145"/>
    </row>
    <row r="94" spans="2:9" ht="15.75" customHeight="1" x14ac:dyDescent="0.3">
      <c r="B94" s="100" t="s">
        <v>601</v>
      </c>
      <c r="C94" s="140" t="str">
        <f>C592</f>
        <v>VEGETACION EN AREAS EXISTENTES</v>
      </c>
      <c r="D94" s="140"/>
      <c r="E94" s="28"/>
      <c r="F94" s="16"/>
      <c r="G94" s="17"/>
      <c r="H94" s="142">
        <f>SUM(H95:I98)</f>
        <v>20</v>
      </c>
      <c r="I94" s="143"/>
    </row>
    <row r="95" spans="2:9" ht="15.75" customHeight="1" x14ac:dyDescent="0.3">
      <c r="B95" s="99" t="s">
        <v>572</v>
      </c>
      <c r="C95" s="141" t="str">
        <f>C593</f>
        <v>Vegetación natural como pasto, arboles, biohuerto</v>
      </c>
      <c r="D95" s="141"/>
      <c r="E95" s="86" t="str">
        <f>E593</f>
        <v>AULA</v>
      </c>
      <c r="F95" s="86" t="str">
        <f>F593</f>
        <v>UND</v>
      </c>
      <c r="G95" s="17"/>
      <c r="H95" s="144">
        <f>I593</f>
        <v>7</v>
      </c>
      <c r="I95" s="145"/>
    </row>
    <row r="96" spans="2:9" ht="15.75" customHeight="1" x14ac:dyDescent="0.3">
      <c r="B96" s="99" t="s">
        <v>573</v>
      </c>
      <c r="C96" s="141" t="str">
        <f>C601</f>
        <v>vegetacion sintético en áreas de juegos infantiles (bajo sombra)</v>
      </c>
      <c r="D96" s="141"/>
      <c r="E96" s="86" t="str">
        <f>E601</f>
        <v>AULA</v>
      </c>
      <c r="F96" s="86" t="str">
        <f>F601</f>
        <v>UND</v>
      </c>
      <c r="G96" s="17"/>
      <c r="H96" s="144">
        <f>I601</f>
        <v>9</v>
      </c>
      <c r="I96" s="145"/>
    </row>
    <row r="97" spans="2:9" ht="15.75" customHeight="1" x14ac:dyDescent="0.3">
      <c r="B97" s="99" t="s">
        <v>574</v>
      </c>
      <c r="C97" s="141" t="str">
        <f>C611</f>
        <v>Sistema de riego</v>
      </c>
      <c r="D97" s="141"/>
      <c r="E97" s="86" t="str">
        <f>E611</f>
        <v>AULA</v>
      </c>
      <c r="F97" s="86" t="str">
        <f>F611</f>
        <v>UND</v>
      </c>
      <c r="G97" s="16"/>
      <c r="H97" s="144">
        <f>I611</f>
        <v>2</v>
      </c>
      <c r="I97" s="145"/>
    </row>
    <row r="98" spans="2:9" ht="15.75" customHeight="1" x14ac:dyDescent="0.3">
      <c r="B98" s="99" t="s">
        <v>575</v>
      </c>
      <c r="C98" s="154" t="str">
        <f>C614</f>
        <v>Alcorques (para árboles)</v>
      </c>
      <c r="D98" s="154"/>
      <c r="E98" s="69" t="str">
        <f>E614</f>
        <v>AULA</v>
      </c>
      <c r="F98" s="69" t="str">
        <f>F614</f>
        <v>UND</v>
      </c>
      <c r="G98" s="16"/>
      <c r="H98" s="144">
        <f>I614</f>
        <v>2</v>
      </c>
      <c r="I98" s="145"/>
    </row>
    <row r="99" spans="2:9" ht="15.75" customHeight="1" x14ac:dyDescent="0.3">
      <c r="B99" s="100" t="s">
        <v>602</v>
      </c>
      <c r="C99" s="140" t="str">
        <f>C617</f>
        <v>PINTURA</v>
      </c>
      <c r="D99" s="140"/>
      <c r="E99" s="28"/>
      <c r="F99" s="16"/>
      <c r="G99" s="17"/>
      <c r="H99" s="142">
        <f>SUM(H100:I104)</f>
        <v>21</v>
      </c>
      <c r="I99" s="143"/>
    </row>
    <row r="100" spans="2:9" ht="15.75" customHeight="1" x14ac:dyDescent="0.3">
      <c r="B100" s="99" t="s">
        <v>576</v>
      </c>
      <c r="C100" s="138" t="str">
        <f>C618</f>
        <v>Demarcación y delimitación para distanciamiento físico en pisos.</v>
      </c>
      <c r="D100" s="138"/>
      <c r="E100" s="86" t="str">
        <f>E618</f>
        <v>AULA</v>
      </c>
      <c r="F100" s="86" t="str">
        <f>F618</f>
        <v>UND</v>
      </c>
      <c r="G100" s="33"/>
      <c r="H100" s="137">
        <f>I618</f>
        <v>2</v>
      </c>
      <c r="I100" s="138"/>
    </row>
    <row r="101" spans="2:9" ht="15.75" customHeight="1" x14ac:dyDescent="0.3">
      <c r="B101" s="99" t="s">
        <v>577</v>
      </c>
      <c r="C101" s="138" t="str">
        <f>C621</f>
        <v>Pintado de muros, columnas, vigas, techo (sólo en caso que no existan fallas estructurales graves)</v>
      </c>
      <c r="D101" s="138"/>
      <c r="E101" s="86" t="str">
        <f>E621</f>
        <v>AULA</v>
      </c>
      <c r="F101" s="86" t="str">
        <f>F621</f>
        <v>UND</v>
      </c>
      <c r="G101" s="17"/>
      <c r="H101" s="137">
        <f>I621</f>
        <v>7</v>
      </c>
      <c r="I101" s="138"/>
    </row>
    <row r="102" spans="2:9" ht="15.75" customHeight="1" x14ac:dyDescent="0.3">
      <c r="B102" s="99" t="s">
        <v>578</v>
      </c>
      <c r="C102" s="138" t="str">
        <f>C629</f>
        <v>Pintado de elementos de estructura metalica con pintura anticorrosiva (sólo en caso que no existan fallas graves)</v>
      </c>
      <c r="D102" s="138"/>
      <c r="E102" s="86" t="str">
        <f>E629</f>
        <v>AULA</v>
      </c>
      <c r="F102" s="86" t="str">
        <f>F629</f>
        <v>UND</v>
      </c>
      <c r="G102" s="17"/>
      <c r="H102" s="137">
        <f>I629</f>
        <v>3</v>
      </c>
      <c r="I102" s="138"/>
    </row>
    <row r="103" spans="2:9" ht="15.75" customHeight="1" x14ac:dyDescent="0.3">
      <c r="B103" s="99" t="s">
        <v>579</v>
      </c>
      <c r="C103" s="138" t="str">
        <f>C633</f>
        <v>Pintado de elementos de madera con pintura retardante de fuego (sólo en caso que no existan fallas graves)</v>
      </c>
      <c r="D103" s="138"/>
      <c r="E103" s="86" t="str">
        <f>E633</f>
        <v>AULA</v>
      </c>
      <c r="F103" s="86" t="str">
        <f>F633</f>
        <v>UND</v>
      </c>
      <c r="G103" s="17"/>
      <c r="H103" s="137">
        <f>I633</f>
        <v>5</v>
      </c>
      <c r="I103" s="138"/>
    </row>
    <row r="104" spans="2:9" ht="15.75" customHeight="1" x14ac:dyDescent="0.3">
      <c r="B104" s="99" t="s">
        <v>580</v>
      </c>
      <c r="C104" s="138" t="str">
        <f>C639</f>
        <v>Pintado de canales, tuberías exteriores a la edificación y elementos de sujeción con pintura anticorrosiva y esmalte</v>
      </c>
      <c r="D104" s="138"/>
      <c r="E104" s="86" t="str">
        <f>E639</f>
        <v>AULA</v>
      </c>
      <c r="F104" s="86" t="str">
        <f>F639</f>
        <v>UND</v>
      </c>
      <c r="G104" s="17"/>
      <c r="H104" s="137">
        <f>I639</f>
        <v>4</v>
      </c>
      <c r="I104" s="138"/>
    </row>
    <row r="105" spans="2:9" ht="15.75" customHeight="1" x14ac:dyDescent="0.3">
      <c r="B105" s="100" t="s">
        <v>603</v>
      </c>
      <c r="C105" s="140" t="str">
        <f>C644</f>
        <v>RUTAS SOLIDARIAS</v>
      </c>
      <c r="D105" s="140"/>
      <c r="E105" s="28"/>
      <c r="F105" s="16"/>
      <c r="G105" s="17"/>
      <c r="H105" s="142">
        <f>H106</f>
        <v>36</v>
      </c>
      <c r="I105" s="143"/>
    </row>
    <row r="106" spans="2:9" ht="15.75" customHeight="1" x14ac:dyDescent="0.3">
      <c r="B106" s="99" t="s">
        <v>581</v>
      </c>
      <c r="C106" s="138" t="str">
        <f>C645</f>
        <v>RUTAS SOLIDARIAS</v>
      </c>
      <c r="D106" s="138"/>
      <c r="E106" s="86" t="str">
        <f>E645</f>
        <v>AULA</v>
      </c>
      <c r="F106" s="86" t="str">
        <f>F645</f>
        <v>UND</v>
      </c>
      <c r="G106" s="17"/>
      <c r="H106" s="137">
        <f>I645</f>
        <v>36</v>
      </c>
      <c r="I106" s="138"/>
    </row>
    <row r="107" spans="2:9" ht="15.75" customHeight="1" x14ac:dyDescent="0.3">
      <c r="B107" s="100" t="s">
        <v>604</v>
      </c>
      <c r="C107" s="140" t="str">
        <f>C682</f>
        <v>TRANSPORTE</v>
      </c>
      <c r="D107" s="140"/>
      <c r="E107" s="28"/>
      <c r="F107" s="16"/>
      <c r="G107" s="17"/>
      <c r="H107" s="142">
        <f>SUM(H108:I111)</f>
        <v>4</v>
      </c>
      <c r="I107" s="143"/>
    </row>
    <row r="108" spans="2:9" ht="15.75" customHeight="1" x14ac:dyDescent="0.3">
      <c r="B108" s="99" t="s">
        <v>582</v>
      </c>
      <c r="C108" s="139" t="str">
        <f>C683</f>
        <v>Servicio de  transporte terreste acciones de mantenimiento</v>
      </c>
      <c r="D108" s="139"/>
      <c r="E108" s="70" t="str">
        <f t="shared" ref="E108:F111" si="0">E683</f>
        <v>AULA</v>
      </c>
      <c r="F108" s="70" t="str">
        <f t="shared" si="0"/>
        <v>gbs</v>
      </c>
      <c r="G108" s="17"/>
      <c r="H108" s="137">
        <f>I683</f>
        <v>1</v>
      </c>
      <c r="I108" s="138"/>
    </row>
    <row r="109" spans="2:9" ht="15.75" customHeight="1" x14ac:dyDescent="0.3">
      <c r="B109" s="99" t="s">
        <v>583</v>
      </c>
      <c r="C109" s="139" t="str">
        <f>C684</f>
        <v>Servicio de  transporte fluvial  acciones de mantenimiento</v>
      </c>
      <c r="D109" s="139"/>
      <c r="E109" s="70" t="str">
        <f t="shared" si="0"/>
        <v>AULA</v>
      </c>
      <c r="F109" s="70" t="str">
        <f t="shared" si="0"/>
        <v>gbs</v>
      </c>
      <c r="G109" s="17"/>
      <c r="H109" s="137">
        <f>I684</f>
        <v>1</v>
      </c>
      <c r="I109" s="138"/>
    </row>
    <row r="110" spans="2:9" ht="15.75" customHeight="1" x14ac:dyDescent="0.3">
      <c r="B110" s="99" t="s">
        <v>584</v>
      </c>
      <c r="C110" s="139" t="str">
        <f>C685</f>
        <v>Servicio de  transporte terrestre para mantenimiento de rutas solidarias</v>
      </c>
      <c r="D110" s="139"/>
      <c r="E110" s="70" t="str">
        <f t="shared" si="0"/>
        <v>AULA</v>
      </c>
      <c r="F110" s="70" t="str">
        <f t="shared" si="0"/>
        <v>gbs</v>
      </c>
      <c r="G110" s="17"/>
      <c r="H110" s="137">
        <f>I685</f>
        <v>1</v>
      </c>
      <c r="I110" s="138"/>
    </row>
    <row r="111" spans="2:9" ht="15.75" customHeight="1" x14ac:dyDescent="0.3">
      <c r="B111" s="99" t="s">
        <v>585</v>
      </c>
      <c r="C111" s="139" t="str">
        <f>C686</f>
        <v>Servicio de  transporte fluvial para mantenimiento de rutas solidarias</v>
      </c>
      <c r="D111" s="139"/>
      <c r="E111" s="70" t="str">
        <f t="shared" si="0"/>
        <v>AULA</v>
      </c>
      <c r="F111" s="70" t="str">
        <f t="shared" si="0"/>
        <v>gbs</v>
      </c>
      <c r="G111" s="17"/>
      <c r="H111" s="137">
        <f>I686</f>
        <v>1</v>
      </c>
      <c r="I111" s="138"/>
    </row>
    <row r="112" spans="2:9" ht="20.100000000000001" customHeight="1" x14ac:dyDescent="0.3">
      <c r="B112" s="195" t="s">
        <v>24</v>
      </c>
      <c r="C112" s="196"/>
      <c r="D112" s="196"/>
      <c r="E112" s="196"/>
      <c r="F112" s="196"/>
      <c r="G112" s="196"/>
      <c r="H112" s="188">
        <f>H107+H105+H99+H94+H90+H88+H86+H82+H79+H76+H74+H67+H61+H57+H50+H42+H36+H24+H11</f>
        <v>471</v>
      </c>
      <c r="I112" s="189"/>
    </row>
    <row r="113" spans="1:9" x14ac:dyDescent="0.3">
      <c r="B113" s="135" t="s">
        <v>25</v>
      </c>
      <c r="C113" s="136"/>
      <c r="D113" s="136"/>
      <c r="E113" s="136"/>
      <c r="F113" s="136"/>
      <c r="G113" s="190"/>
      <c r="H113" s="190"/>
      <c r="I113" s="191"/>
    </row>
    <row r="114" spans="1:9" ht="15" customHeight="1" x14ac:dyDescent="0.3">
      <c r="B114" s="151" t="s">
        <v>26</v>
      </c>
      <c r="C114" s="152"/>
      <c r="D114" s="152"/>
      <c r="E114" s="152"/>
      <c r="F114" s="153"/>
      <c r="G114" s="216"/>
      <c r="H114" s="217"/>
      <c r="I114" s="218"/>
    </row>
    <row r="115" spans="1:9" x14ac:dyDescent="0.3">
      <c r="B115" s="135" t="s">
        <v>27</v>
      </c>
      <c r="C115" s="136"/>
      <c r="D115" s="136"/>
      <c r="E115" s="136"/>
      <c r="F115" s="136"/>
      <c r="G115" s="190"/>
      <c r="H115" s="190"/>
      <c r="I115" s="191"/>
    </row>
    <row r="116" spans="1:9" x14ac:dyDescent="0.3">
      <c r="B116" s="135" t="s">
        <v>28</v>
      </c>
      <c r="C116" s="136"/>
      <c r="D116" s="136"/>
      <c r="E116" s="136"/>
      <c r="F116" s="136"/>
      <c r="G116" s="190"/>
      <c r="H116" s="190"/>
      <c r="I116" s="191"/>
    </row>
    <row r="117" spans="1:9" ht="17.25" customHeight="1" x14ac:dyDescent="0.3">
      <c r="B117" s="192" t="s">
        <v>29</v>
      </c>
      <c r="C117" s="193"/>
      <c r="D117" s="193"/>
      <c r="E117" s="193"/>
      <c r="F117" s="193"/>
      <c r="G117" s="193"/>
      <c r="H117" s="193"/>
      <c r="I117" s="194"/>
    </row>
    <row r="118" spans="1:9" ht="35.25" customHeight="1" x14ac:dyDescent="0.3">
      <c r="B118" s="74" t="s">
        <v>30</v>
      </c>
      <c r="C118" s="186" t="s">
        <v>31</v>
      </c>
      <c r="D118" s="187"/>
      <c r="E118" s="89" t="s">
        <v>66</v>
      </c>
      <c r="F118" s="89" t="s">
        <v>32</v>
      </c>
      <c r="G118" s="71" t="s">
        <v>33</v>
      </c>
      <c r="H118" s="71" t="s">
        <v>34</v>
      </c>
      <c r="I118" s="75" t="s">
        <v>35</v>
      </c>
    </row>
    <row r="119" spans="1:9" x14ac:dyDescent="0.3">
      <c r="A119" s="30"/>
      <c r="B119" s="103" t="s">
        <v>586</v>
      </c>
      <c r="C119" s="221" t="s">
        <v>82</v>
      </c>
      <c r="D119" s="221"/>
      <c r="E119" s="85"/>
      <c r="F119" s="46"/>
      <c r="G119" s="43"/>
      <c r="H119" s="44"/>
      <c r="I119" s="47">
        <f>I120+I131+I144+I169+I176+I181+I187+I190+I198+I208+I219+I224</f>
        <v>96</v>
      </c>
    </row>
    <row r="120" spans="1:9" x14ac:dyDescent="0.3">
      <c r="A120" s="30"/>
      <c r="B120" s="105" t="s">
        <v>507</v>
      </c>
      <c r="C120" s="222" t="s">
        <v>384</v>
      </c>
      <c r="D120" s="222"/>
      <c r="E120" s="36" t="s">
        <v>108</v>
      </c>
      <c r="F120" s="37" t="s">
        <v>18</v>
      </c>
      <c r="G120" s="43"/>
      <c r="H120" s="44"/>
      <c r="I120" s="76">
        <f>SUM(I121:I130)</f>
        <v>10</v>
      </c>
    </row>
    <row r="121" spans="1:9" x14ac:dyDescent="0.3">
      <c r="A121" s="30"/>
      <c r="B121" s="41"/>
      <c r="C121" s="215" t="s">
        <v>146</v>
      </c>
      <c r="D121" s="215"/>
      <c r="E121" s="80"/>
      <c r="F121" s="42" t="s">
        <v>67</v>
      </c>
      <c r="G121" s="43">
        <v>1</v>
      </c>
      <c r="H121" s="44">
        <v>1</v>
      </c>
      <c r="I121" s="45">
        <f t="shared" ref="I121:I130" si="1">+H121*G121</f>
        <v>1</v>
      </c>
    </row>
    <row r="122" spans="1:9" x14ac:dyDescent="0.3">
      <c r="A122" s="30"/>
      <c r="B122" s="41"/>
      <c r="C122" s="215" t="s">
        <v>296</v>
      </c>
      <c r="D122" s="215"/>
      <c r="E122" s="80"/>
      <c r="F122" s="42" t="s">
        <v>67</v>
      </c>
      <c r="G122" s="43">
        <v>1</v>
      </c>
      <c r="H122" s="44">
        <v>1</v>
      </c>
      <c r="I122" s="45">
        <f t="shared" si="1"/>
        <v>1</v>
      </c>
    </row>
    <row r="123" spans="1:9" x14ac:dyDescent="0.3">
      <c r="A123" s="30"/>
      <c r="B123" s="41"/>
      <c r="C123" s="215" t="s">
        <v>298</v>
      </c>
      <c r="D123" s="215"/>
      <c r="E123" s="80"/>
      <c r="F123" s="42" t="s">
        <v>67</v>
      </c>
      <c r="G123" s="43">
        <v>1</v>
      </c>
      <c r="H123" s="44">
        <v>1</v>
      </c>
      <c r="I123" s="45">
        <f t="shared" si="1"/>
        <v>1</v>
      </c>
    </row>
    <row r="124" spans="1:9" x14ac:dyDescent="0.3">
      <c r="A124" s="30"/>
      <c r="B124" s="41"/>
      <c r="C124" s="215" t="s">
        <v>44</v>
      </c>
      <c r="D124" s="215"/>
      <c r="E124" s="80"/>
      <c r="F124" s="42" t="s">
        <v>67</v>
      </c>
      <c r="G124" s="43">
        <v>1</v>
      </c>
      <c r="H124" s="44">
        <v>1</v>
      </c>
      <c r="I124" s="45">
        <f t="shared" si="1"/>
        <v>1</v>
      </c>
    </row>
    <row r="125" spans="1:9" x14ac:dyDescent="0.3">
      <c r="A125" s="30"/>
      <c r="B125" s="41"/>
      <c r="C125" s="215" t="s">
        <v>297</v>
      </c>
      <c r="D125" s="215"/>
      <c r="E125" s="80"/>
      <c r="F125" s="42" t="s">
        <v>67</v>
      </c>
      <c r="G125" s="43">
        <v>1</v>
      </c>
      <c r="H125" s="44">
        <v>1</v>
      </c>
      <c r="I125" s="45">
        <f t="shared" si="1"/>
        <v>1</v>
      </c>
    </row>
    <row r="126" spans="1:9" x14ac:dyDescent="0.3">
      <c r="A126" s="30"/>
      <c r="B126" s="41"/>
      <c r="C126" s="215" t="s">
        <v>129</v>
      </c>
      <c r="D126" s="215"/>
      <c r="E126" s="82"/>
      <c r="F126" s="42" t="s">
        <v>67</v>
      </c>
      <c r="G126" s="43">
        <v>1</v>
      </c>
      <c r="H126" s="44">
        <v>1</v>
      </c>
      <c r="I126" s="45">
        <f t="shared" si="1"/>
        <v>1</v>
      </c>
    </row>
    <row r="127" spans="1:9" x14ac:dyDescent="0.3">
      <c r="A127" s="30"/>
      <c r="B127" s="41"/>
      <c r="C127" s="215" t="s">
        <v>128</v>
      </c>
      <c r="D127" s="215"/>
      <c r="E127" s="82"/>
      <c r="F127" s="42" t="s">
        <v>67</v>
      </c>
      <c r="G127" s="43">
        <v>1</v>
      </c>
      <c r="H127" s="44">
        <v>1</v>
      </c>
      <c r="I127" s="45">
        <f t="shared" si="1"/>
        <v>1</v>
      </c>
    </row>
    <row r="128" spans="1:9" x14ac:dyDescent="0.3">
      <c r="A128" s="30"/>
      <c r="B128" s="41"/>
      <c r="C128" s="215" t="s">
        <v>309</v>
      </c>
      <c r="D128" s="215"/>
      <c r="E128" s="82"/>
      <c r="F128" s="42" t="s">
        <v>67</v>
      </c>
      <c r="G128" s="43">
        <v>1</v>
      </c>
      <c r="H128" s="44">
        <v>1</v>
      </c>
      <c r="I128" s="45">
        <f t="shared" si="1"/>
        <v>1</v>
      </c>
    </row>
    <row r="129" spans="1:9" x14ac:dyDescent="0.3">
      <c r="A129" s="30"/>
      <c r="B129" s="41"/>
      <c r="C129" s="223" t="s">
        <v>385</v>
      </c>
      <c r="D129" s="223"/>
      <c r="E129" s="82"/>
      <c r="F129" s="42" t="s">
        <v>67</v>
      </c>
      <c r="G129" s="43">
        <v>1</v>
      </c>
      <c r="H129" s="44">
        <v>1</v>
      </c>
      <c r="I129" s="45">
        <f t="shared" si="1"/>
        <v>1</v>
      </c>
    </row>
    <row r="130" spans="1:9" x14ac:dyDescent="0.3">
      <c r="A130" s="30"/>
      <c r="B130" s="41"/>
      <c r="C130" s="215" t="s">
        <v>68</v>
      </c>
      <c r="D130" s="215"/>
      <c r="E130" s="82"/>
      <c r="F130" s="42" t="s">
        <v>72</v>
      </c>
      <c r="G130" s="43">
        <v>1</v>
      </c>
      <c r="H130" s="44">
        <v>1</v>
      </c>
      <c r="I130" s="45">
        <f t="shared" si="1"/>
        <v>1</v>
      </c>
    </row>
    <row r="131" spans="1:9" x14ac:dyDescent="0.3">
      <c r="A131" s="30"/>
      <c r="B131" s="105" t="s">
        <v>508</v>
      </c>
      <c r="C131" s="222" t="s">
        <v>83</v>
      </c>
      <c r="D131" s="222"/>
      <c r="E131" s="36" t="s">
        <v>108</v>
      </c>
      <c r="F131" s="37" t="s">
        <v>18</v>
      </c>
      <c r="G131" s="43"/>
      <c r="H131" s="44"/>
      <c r="I131" s="40">
        <f>SUM(I132:I143)</f>
        <v>12</v>
      </c>
    </row>
    <row r="132" spans="1:9" x14ac:dyDescent="0.3">
      <c r="A132" s="30"/>
      <c r="B132" s="41"/>
      <c r="C132" s="215" t="s">
        <v>386</v>
      </c>
      <c r="D132" s="215"/>
      <c r="E132" s="80"/>
      <c r="F132" s="42" t="s">
        <v>67</v>
      </c>
      <c r="G132" s="43">
        <v>1</v>
      </c>
      <c r="H132" s="44">
        <v>1</v>
      </c>
      <c r="I132" s="45">
        <f t="shared" ref="I132:I143" si="2">+H132*G132</f>
        <v>1</v>
      </c>
    </row>
    <row r="133" spans="1:9" x14ac:dyDescent="0.3">
      <c r="A133" s="30"/>
      <c r="B133" s="41"/>
      <c r="C133" s="215" t="s">
        <v>387</v>
      </c>
      <c r="D133" s="215"/>
      <c r="E133" s="80"/>
      <c r="F133" s="42" t="s">
        <v>67</v>
      </c>
      <c r="G133" s="43">
        <v>1</v>
      </c>
      <c r="H133" s="44">
        <v>1</v>
      </c>
      <c r="I133" s="45">
        <f t="shared" si="2"/>
        <v>1</v>
      </c>
    </row>
    <row r="134" spans="1:9" x14ac:dyDescent="0.3">
      <c r="A134" s="30"/>
      <c r="B134" s="41"/>
      <c r="C134" s="215" t="s">
        <v>388</v>
      </c>
      <c r="D134" s="215"/>
      <c r="E134" s="80"/>
      <c r="F134" s="42" t="s">
        <v>67</v>
      </c>
      <c r="G134" s="43">
        <v>1</v>
      </c>
      <c r="H134" s="44">
        <v>1</v>
      </c>
      <c r="I134" s="45">
        <f t="shared" si="2"/>
        <v>1</v>
      </c>
    </row>
    <row r="135" spans="1:9" x14ac:dyDescent="0.3">
      <c r="A135" s="30"/>
      <c r="B135" s="41"/>
      <c r="C135" s="215" t="s">
        <v>310</v>
      </c>
      <c r="D135" s="215"/>
      <c r="E135" s="80"/>
      <c r="F135" s="42" t="s">
        <v>67</v>
      </c>
      <c r="G135" s="43">
        <v>1</v>
      </c>
      <c r="H135" s="44">
        <v>1</v>
      </c>
      <c r="I135" s="45">
        <f t="shared" si="2"/>
        <v>1</v>
      </c>
    </row>
    <row r="136" spans="1:9" x14ac:dyDescent="0.3">
      <c r="A136" s="30"/>
      <c r="B136" s="41"/>
      <c r="C136" s="215" t="s">
        <v>186</v>
      </c>
      <c r="D136" s="215"/>
      <c r="E136" s="80"/>
      <c r="F136" s="42" t="s">
        <v>67</v>
      </c>
      <c r="G136" s="43">
        <v>1</v>
      </c>
      <c r="H136" s="44">
        <v>1</v>
      </c>
      <c r="I136" s="45">
        <f t="shared" si="2"/>
        <v>1</v>
      </c>
    </row>
    <row r="137" spans="1:9" x14ac:dyDescent="0.3">
      <c r="A137" s="30"/>
      <c r="B137" s="41"/>
      <c r="C137" s="215" t="s">
        <v>255</v>
      </c>
      <c r="D137" s="215"/>
      <c r="E137" s="80"/>
      <c r="F137" s="42" t="s">
        <v>67</v>
      </c>
      <c r="G137" s="43">
        <v>1</v>
      </c>
      <c r="H137" s="44">
        <v>1</v>
      </c>
      <c r="I137" s="45">
        <f t="shared" si="2"/>
        <v>1</v>
      </c>
    </row>
    <row r="138" spans="1:9" x14ac:dyDescent="0.3">
      <c r="A138" s="30"/>
      <c r="B138" s="41"/>
      <c r="C138" s="215" t="s">
        <v>187</v>
      </c>
      <c r="D138" s="215"/>
      <c r="E138" s="80"/>
      <c r="F138" s="42" t="s">
        <v>67</v>
      </c>
      <c r="G138" s="43">
        <v>1</v>
      </c>
      <c r="H138" s="44">
        <v>1</v>
      </c>
      <c r="I138" s="45">
        <f t="shared" si="2"/>
        <v>1</v>
      </c>
    </row>
    <row r="139" spans="1:9" x14ac:dyDescent="0.3">
      <c r="A139" s="30"/>
      <c r="B139" s="41"/>
      <c r="C139" s="215" t="s">
        <v>188</v>
      </c>
      <c r="D139" s="215"/>
      <c r="E139" s="80"/>
      <c r="F139" s="42" t="s">
        <v>67</v>
      </c>
      <c r="G139" s="43">
        <v>1</v>
      </c>
      <c r="H139" s="44">
        <v>1</v>
      </c>
      <c r="I139" s="45">
        <f t="shared" si="2"/>
        <v>1</v>
      </c>
    </row>
    <row r="140" spans="1:9" x14ac:dyDescent="0.3">
      <c r="A140" s="30"/>
      <c r="B140" s="41"/>
      <c r="C140" s="215" t="s">
        <v>143</v>
      </c>
      <c r="D140" s="215"/>
      <c r="E140" s="80"/>
      <c r="F140" s="42" t="s">
        <v>67</v>
      </c>
      <c r="G140" s="43">
        <v>1</v>
      </c>
      <c r="H140" s="44">
        <v>1</v>
      </c>
      <c r="I140" s="45">
        <f t="shared" si="2"/>
        <v>1</v>
      </c>
    </row>
    <row r="141" spans="1:9" x14ac:dyDescent="0.3">
      <c r="A141" s="30"/>
      <c r="B141" s="41"/>
      <c r="C141" s="215" t="s">
        <v>189</v>
      </c>
      <c r="D141" s="215"/>
      <c r="E141" s="80"/>
      <c r="F141" s="42" t="s">
        <v>67</v>
      </c>
      <c r="G141" s="43">
        <v>1</v>
      </c>
      <c r="H141" s="44">
        <v>1</v>
      </c>
      <c r="I141" s="45">
        <f t="shared" si="2"/>
        <v>1</v>
      </c>
    </row>
    <row r="142" spans="1:9" x14ac:dyDescent="0.3">
      <c r="A142" s="30"/>
      <c r="B142" s="41"/>
      <c r="C142" s="215" t="s">
        <v>190</v>
      </c>
      <c r="D142" s="215"/>
      <c r="E142" s="80"/>
      <c r="F142" s="42" t="s">
        <v>67</v>
      </c>
      <c r="G142" s="43">
        <v>1</v>
      </c>
      <c r="H142" s="44">
        <v>1</v>
      </c>
      <c r="I142" s="45">
        <f t="shared" si="2"/>
        <v>1</v>
      </c>
    </row>
    <row r="143" spans="1:9" x14ac:dyDescent="0.3">
      <c r="A143" s="30"/>
      <c r="B143" s="41"/>
      <c r="C143" s="215" t="s">
        <v>68</v>
      </c>
      <c r="D143" s="215"/>
      <c r="E143" s="80"/>
      <c r="F143" s="42" t="s">
        <v>72</v>
      </c>
      <c r="G143" s="43">
        <v>1</v>
      </c>
      <c r="H143" s="44">
        <v>1</v>
      </c>
      <c r="I143" s="45">
        <f t="shared" si="2"/>
        <v>1</v>
      </c>
    </row>
    <row r="144" spans="1:9" x14ac:dyDescent="0.3">
      <c r="A144" s="30"/>
      <c r="B144" s="105" t="s">
        <v>509</v>
      </c>
      <c r="C144" s="222" t="s">
        <v>389</v>
      </c>
      <c r="D144" s="222"/>
      <c r="E144" s="36" t="s">
        <v>108</v>
      </c>
      <c r="F144" s="37" t="s">
        <v>18</v>
      </c>
      <c r="G144" s="43"/>
      <c r="H144" s="44"/>
      <c r="I144" s="40">
        <f>SUM(I145:I168)</f>
        <v>24</v>
      </c>
    </row>
    <row r="145" spans="1:9" x14ac:dyDescent="0.3">
      <c r="A145" s="30"/>
      <c r="B145" s="41"/>
      <c r="C145" s="215" t="s">
        <v>191</v>
      </c>
      <c r="D145" s="215"/>
      <c r="E145" s="80"/>
      <c r="F145" s="42" t="s">
        <v>67</v>
      </c>
      <c r="G145" s="43">
        <v>1</v>
      </c>
      <c r="H145" s="44">
        <v>1</v>
      </c>
      <c r="I145" s="45">
        <f t="shared" ref="I145:I168" si="3">+H145*G145</f>
        <v>1</v>
      </c>
    </row>
    <row r="146" spans="1:9" x14ac:dyDescent="0.3">
      <c r="A146" s="30"/>
      <c r="B146" s="41"/>
      <c r="C146" s="215" t="s">
        <v>308</v>
      </c>
      <c r="D146" s="215"/>
      <c r="E146" s="80"/>
      <c r="F146" s="42" t="s">
        <v>67</v>
      </c>
      <c r="G146" s="43">
        <v>1</v>
      </c>
      <c r="H146" s="44">
        <v>1</v>
      </c>
      <c r="I146" s="45">
        <f t="shared" si="3"/>
        <v>1</v>
      </c>
    </row>
    <row r="147" spans="1:9" x14ac:dyDescent="0.3">
      <c r="A147" s="30"/>
      <c r="B147" s="41"/>
      <c r="C147" s="215" t="s">
        <v>307</v>
      </c>
      <c r="D147" s="215"/>
      <c r="E147" s="80"/>
      <c r="F147" s="42" t="s">
        <v>67</v>
      </c>
      <c r="G147" s="43">
        <v>1</v>
      </c>
      <c r="H147" s="44">
        <v>1</v>
      </c>
      <c r="I147" s="45">
        <f t="shared" si="3"/>
        <v>1</v>
      </c>
    </row>
    <row r="148" spans="1:9" x14ac:dyDescent="0.3">
      <c r="A148" s="30"/>
      <c r="B148" s="41"/>
      <c r="C148" s="215" t="s">
        <v>192</v>
      </c>
      <c r="D148" s="215"/>
      <c r="E148" s="80"/>
      <c r="F148" s="42" t="s">
        <v>67</v>
      </c>
      <c r="G148" s="43">
        <v>1</v>
      </c>
      <c r="H148" s="44">
        <v>1</v>
      </c>
      <c r="I148" s="45">
        <f t="shared" si="3"/>
        <v>1</v>
      </c>
    </row>
    <row r="149" spans="1:9" x14ac:dyDescent="0.3">
      <c r="A149" s="30"/>
      <c r="B149" s="41"/>
      <c r="C149" s="215" t="s">
        <v>193</v>
      </c>
      <c r="D149" s="215"/>
      <c r="E149" s="80"/>
      <c r="F149" s="42" t="s">
        <v>67</v>
      </c>
      <c r="G149" s="43">
        <v>1</v>
      </c>
      <c r="H149" s="44">
        <v>1</v>
      </c>
      <c r="I149" s="45">
        <f t="shared" si="3"/>
        <v>1</v>
      </c>
    </row>
    <row r="150" spans="1:9" x14ac:dyDescent="0.3">
      <c r="A150" s="30"/>
      <c r="B150" s="41"/>
      <c r="C150" s="215" t="s">
        <v>302</v>
      </c>
      <c r="D150" s="215"/>
      <c r="E150" s="80"/>
      <c r="F150" s="42" t="s">
        <v>67</v>
      </c>
      <c r="G150" s="43">
        <v>1</v>
      </c>
      <c r="H150" s="44">
        <v>1</v>
      </c>
      <c r="I150" s="45">
        <f t="shared" si="3"/>
        <v>1</v>
      </c>
    </row>
    <row r="151" spans="1:9" x14ac:dyDescent="0.3">
      <c r="A151" s="30"/>
      <c r="B151" s="41"/>
      <c r="C151" s="215" t="s">
        <v>194</v>
      </c>
      <c r="D151" s="215"/>
      <c r="E151" s="80"/>
      <c r="F151" s="42" t="s">
        <v>67</v>
      </c>
      <c r="G151" s="43">
        <v>1</v>
      </c>
      <c r="H151" s="44">
        <v>1</v>
      </c>
      <c r="I151" s="45">
        <f t="shared" si="3"/>
        <v>1</v>
      </c>
    </row>
    <row r="152" spans="1:9" x14ac:dyDescent="0.3">
      <c r="A152" s="30"/>
      <c r="B152" s="41"/>
      <c r="C152" s="215" t="s">
        <v>303</v>
      </c>
      <c r="D152" s="215"/>
      <c r="E152" s="80"/>
      <c r="F152" s="42" t="s">
        <v>67</v>
      </c>
      <c r="G152" s="43">
        <v>1</v>
      </c>
      <c r="H152" s="44">
        <v>1</v>
      </c>
      <c r="I152" s="45">
        <f t="shared" si="3"/>
        <v>1</v>
      </c>
    </row>
    <row r="153" spans="1:9" x14ac:dyDescent="0.3">
      <c r="A153" s="30"/>
      <c r="B153" s="41"/>
      <c r="C153" s="215" t="s">
        <v>195</v>
      </c>
      <c r="D153" s="215"/>
      <c r="E153" s="80"/>
      <c r="F153" s="42" t="s">
        <v>67</v>
      </c>
      <c r="G153" s="43">
        <v>1</v>
      </c>
      <c r="H153" s="44">
        <v>1</v>
      </c>
      <c r="I153" s="45">
        <f t="shared" si="3"/>
        <v>1</v>
      </c>
    </row>
    <row r="154" spans="1:9" x14ac:dyDescent="0.3">
      <c r="A154" s="30"/>
      <c r="B154" s="41"/>
      <c r="C154" s="215" t="s">
        <v>196</v>
      </c>
      <c r="D154" s="215"/>
      <c r="E154" s="80"/>
      <c r="F154" s="42" t="s">
        <v>67</v>
      </c>
      <c r="G154" s="43">
        <v>1</v>
      </c>
      <c r="H154" s="44">
        <v>1</v>
      </c>
      <c r="I154" s="45">
        <f t="shared" si="3"/>
        <v>1</v>
      </c>
    </row>
    <row r="155" spans="1:9" x14ac:dyDescent="0.3">
      <c r="A155" s="30"/>
      <c r="B155" s="41"/>
      <c r="C155" s="215" t="s">
        <v>197</v>
      </c>
      <c r="D155" s="215"/>
      <c r="E155" s="80"/>
      <c r="F155" s="42" t="s">
        <v>67</v>
      </c>
      <c r="G155" s="43">
        <v>1</v>
      </c>
      <c r="H155" s="44">
        <v>1</v>
      </c>
      <c r="I155" s="45">
        <f t="shared" si="3"/>
        <v>1</v>
      </c>
    </row>
    <row r="156" spans="1:9" x14ac:dyDescent="0.3">
      <c r="A156" s="30"/>
      <c r="B156" s="41"/>
      <c r="C156" s="215" t="s">
        <v>198</v>
      </c>
      <c r="D156" s="215"/>
      <c r="E156" s="80"/>
      <c r="F156" s="42" t="s">
        <v>67</v>
      </c>
      <c r="G156" s="43">
        <v>1</v>
      </c>
      <c r="H156" s="44">
        <v>1</v>
      </c>
      <c r="I156" s="45">
        <f t="shared" si="3"/>
        <v>1</v>
      </c>
    </row>
    <row r="157" spans="1:9" x14ac:dyDescent="0.3">
      <c r="A157" s="30"/>
      <c r="B157" s="41"/>
      <c r="C157" s="215" t="s">
        <v>199</v>
      </c>
      <c r="D157" s="215"/>
      <c r="E157" s="80"/>
      <c r="F157" s="42" t="s">
        <v>67</v>
      </c>
      <c r="G157" s="43">
        <v>1</v>
      </c>
      <c r="H157" s="44">
        <v>1</v>
      </c>
      <c r="I157" s="45">
        <f t="shared" si="3"/>
        <v>1</v>
      </c>
    </row>
    <row r="158" spans="1:9" x14ac:dyDescent="0.3">
      <c r="A158" s="30"/>
      <c r="B158" s="41"/>
      <c r="C158" s="215" t="s">
        <v>200</v>
      </c>
      <c r="D158" s="215"/>
      <c r="E158" s="80"/>
      <c r="F158" s="42" t="s">
        <v>67</v>
      </c>
      <c r="G158" s="43">
        <v>1</v>
      </c>
      <c r="H158" s="44">
        <v>1</v>
      </c>
      <c r="I158" s="45">
        <f t="shared" si="3"/>
        <v>1</v>
      </c>
    </row>
    <row r="159" spans="1:9" x14ac:dyDescent="0.3">
      <c r="A159" s="30"/>
      <c r="B159" s="41"/>
      <c r="C159" s="215" t="s">
        <v>88</v>
      </c>
      <c r="D159" s="215"/>
      <c r="E159" s="80"/>
      <c r="F159" s="42" t="s">
        <v>67</v>
      </c>
      <c r="G159" s="43">
        <v>1</v>
      </c>
      <c r="H159" s="44">
        <v>1</v>
      </c>
      <c r="I159" s="45">
        <f t="shared" si="3"/>
        <v>1</v>
      </c>
    </row>
    <row r="160" spans="1:9" x14ac:dyDescent="0.3">
      <c r="A160" s="30"/>
      <c r="B160" s="41"/>
      <c r="C160" s="215" t="s">
        <v>201</v>
      </c>
      <c r="D160" s="215"/>
      <c r="E160" s="80"/>
      <c r="F160" s="42" t="s">
        <v>67</v>
      </c>
      <c r="G160" s="43">
        <v>1</v>
      </c>
      <c r="H160" s="44">
        <v>1</v>
      </c>
      <c r="I160" s="45">
        <f t="shared" si="3"/>
        <v>1</v>
      </c>
    </row>
    <row r="161" spans="1:9" x14ac:dyDescent="0.3">
      <c r="A161" s="30"/>
      <c r="B161" s="41"/>
      <c r="C161" s="215" t="s">
        <v>304</v>
      </c>
      <c r="D161" s="215"/>
      <c r="E161" s="80"/>
      <c r="F161" s="42" t="s">
        <v>67</v>
      </c>
      <c r="G161" s="43">
        <v>1</v>
      </c>
      <c r="H161" s="44">
        <v>1</v>
      </c>
      <c r="I161" s="45">
        <f t="shared" si="3"/>
        <v>1</v>
      </c>
    </row>
    <row r="162" spans="1:9" x14ac:dyDescent="0.3">
      <c r="A162" s="30"/>
      <c r="B162" s="41"/>
      <c r="C162" s="215" t="s">
        <v>202</v>
      </c>
      <c r="D162" s="215"/>
      <c r="E162" s="80"/>
      <c r="F162" s="42" t="s">
        <v>67</v>
      </c>
      <c r="G162" s="43">
        <v>1</v>
      </c>
      <c r="H162" s="44">
        <v>1</v>
      </c>
      <c r="I162" s="45">
        <f t="shared" si="3"/>
        <v>1</v>
      </c>
    </row>
    <row r="163" spans="1:9" x14ac:dyDescent="0.3">
      <c r="A163" s="30"/>
      <c r="B163" s="41"/>
      <c r="C163" s="215" t="s">
        <v>305</v>
      </c>
      <c r="D163" s="215"/>
      <c r="E163" s="83"/>
      <c r="F163" s="42" t="s">
        <v>67</v>
      </c>
      <c r="G163" s="43">
        <v>1</v>
      </c>
      <c r="H163" s="44">
        <v>1</v>
      </c>
      <c r="I163" s="45">
        <f t="shared" si="3"/>
        <v>1</v>
      </c>
    </row>
    <row r="164" spans="1:9" x14ac:dyDescent="0.3">
      <c r="A164" s="30"/>
      <c r="B164" s="41"/>
      <c r="C164" s="215" t="s">
        <v>217</v>
      </c>
      <c r="D164" s="215"/>
      <c r="E164" s="83"/>
      <c r="F164" s="42" t="s">
        <v>67</v>
      </c>
      <c r="G164" s="43">
        <v>1</v>
      </c>
      <c r="H164" s="44">
        <v>1</v>
      </c>
      <c r="I164" s="45">
        <f t="shared" si="3"/>
        <v>1</v>
      </c>
    </row>
    <row r="165" spans="1:9" x14ac:dyDescent="0.3">
      <c r="A165" s="30"/>
      <c r="B165" s="41"/>
      <c r="C165" s="215" t="s">
        <v>218</v>
      </c>
      <c r="D165" s="215"/>
      <c r="E165" s="83"/>
      <c r="F165" s="42" t="s">
        <v>67</v>
      </c>
      <c r="G165" s="43">
        <v>1</v>
      </c>
      <c r="H165" s="44">
        <v>1</v>
      </c>
      <c r="I165" s="45">
        <f t="shared" si="3"/>
        <v>1</v>
      </c>
    </row>
    <row r="166" spans="1:9" x14ac:dyDescent="0.3">
      <c r="A166" s="30"/>
      <c r="B166" s="41"/>
      <c r="C166" s="215" t="s">
        <v>203</v>
      </c>
      <c r="D166" s="215"/>
      <c r="E166" s="83"/>
      <c r="F166" s="42" t="s">
        <v>67</v>
      </c>
      <c r="G166" s="43">
        <v>1</v>
      </c>
      <c r="H166" s="44">
        <v>1</v>
      </c>
      <c r="I166" s="45">
        <f t="shared" si="3"/>
        <v>1</v>
      </c>
    </row>
    <row r="167" spans="1:9" x14ac:dyDescent="0.3">
      <c r="A167" s="30"/>
      <c r="B167" s="41"/>
      <c r="C167" s="215" t="s">
        <v>306</v>
      </c>
      <c r="D167" s="215"/>
      <c r="E167" s="83"/>
      <c r="F167" s="42" t="s">
        <v>67</v>
      </c>
      <c r="G167" s="43">
        <v>1</v>
      </c>
      <c r="H167" s="44">
        <v>1</v>
      </c>
      <c r="I167" s="45">
        <f t="shared" si="3"/>
        <v>1</v>
      </c>
    </row>
    <row r="168" spans="1:9" x14ac:dyDescent="0.3">
      <c r="A168" s="30"/>
      <c r="B168" s="41"/>
      <c r="C168" s="215" t="s">
        <v>39</v>
      </c>
      <c r="D168" s="215"/>
      <c r="E168" s="83"/>
      <c r="F168" s="42" t="s">
        <v>67</v>
      </c>
      <c r="G168" s="43">
        <v>1</v>
      </c>
      <c r="H168" s="44">
        <v>1</v>
      </c>
      <c r="I168" s="45">
        <f t="shared" si="3"/>
        <v>1</v>
      </c>
    </row>
    <row r="169" spans="1:9" x14ac:dyDescent="0.3">
      <c r="A169" s="30"/>
      <c r="B169" s="105" t="s">
        <v>510</v>
      </c>
      <c r="C169" s="222" t="s">
        <v>390</v>
      </c>
      <c r="D169" s="222"/>
      <c r="E169" s="36" t="s">
        <v>108</v>
      </c>
      <c r="F169" s="37" t="s">
        <v>18</v>
      </c>
      <c r="G169" s="43"/>
      <c r="H169" s="44"/>
      <c r="I169" s="40">
        <f>SUM(I170:I175)</f>
        <v>6</v>
      </c>
    </row>
    <row r="170" spans="1:9" x14ac:dyDescent="0.3">
      <c r="A170" s="30"/>
      <c r="B170" s="41"/>
      <c r="C170" s="215" t="s">
        <v>209</v>
      </c>
      <c r="D170" s="215"/>
      <c r="E170" s="83"/>
      <c r="F170" s="42" t="s">
        <v>67</v>
      </c>
      <c r="G170" s="43">
        <v>1</v>
      </c>
      <c r="H170" s="44">
        <v>1</v>
      </c>
      <c r="I170" s="45">
        <f t="shared" ref="I170:I175" si="4">+H170*G170</f>
        <v>1</v>
      </c>
    </row>
    <row r="171" spans="1:9" x14ac:dyDescent="0.3">
      <c r="A171" s="30"/>
      <c r="B171" s="41"/>
      <c r="C171" s="215" t="s">
        <v>210</v>
      </c>
      <c r="D171" s="215"/>
      <c r="E171" s="83"/>
      <c r="F171" s="42" t="s">
        <v>67</v>
      </c>
      <c r="G171" s="43">
        <v>1</v>
      </c>
      <c r="H171" s="44">
        <v>1</v>
      </c>
      <c r="I171" s="45">
        <f t="shared" si="4"/>
        <v>1</v>
      </c>
    </row>
    <row r="172" spans="1:9" x14ac:dyDescent="0.3">
      <c r="A172" s="30"/>
      <c r="B172" s="41"/>
      <c r="C172" s="215" t="s">
        <v>211</v>
      </c>
      <c r="D172" s="215"/>
      <c r="E172" s="83"/>
      <c r="F172" s="42" t="s">
        <v>67</v>
      </c>
      <c r="G172" s="43">
        <v>1</v>
      </c>
      <c r="H172" s="44">
        <v>1</v>
      </c>
      <c r="I172" s="45">
        <f t="shared" si="4"/>
        <v>1</v>
      </c>
    </row>
    <row r="173" spans="1:9" x14ac:dyDescent="0.3">
      <c r="A173" s="30"/>
      <c r="B173" s="41"/>
      <c r="C173" s="215" t="s">
        <v>146</v>
      </c>
      <c r="D173" s="215"/>
      <c r="E173" s="83"/>
      <c r="F173" s="42" t="s">
        <v>72</v>
      </c>
      <c r="G173" s="43">
        <v>1</v>
      </c>
      <c r="H173" s="44">
        <v>1</v>
      </c>
      <c r="I173" s="45">
        <f t="shared" si="4"/>
        <v>1</v>
      </c>
    </row>
    <row r="174" spans="1:9" x14ac:dyDescent="0.3">
      <c r="A174" s="30"/>
      <c r="B174" s="41"/>
      <c r="C174" s="215" t="s">
        <v>110</v>
      </c>
      <c r="D174" s="215"/>
      <c r="E174" s="83"/>
      <c r="F174" s="42"/>
      <c r="G174" s="43">
        <v>1</v>
      </c>
      <c r="H174" s="44">
        <v>1</v>
      </c>
      <c r="I174" s="45">
        <f t="shared" si="4"/>
        <v>1</v>
      </c>
    </row>
    <row r="175" spans="1:9" x14ac:dyDescent="0.3">
      <c r="A175" s="30"/>
      <c r="B175" s="41"/>
      <c r="C175" s="215" t="s">
        <v>39</v>
      </c>
      <c r="D175" s="215"/>
      <c r="E175" s="83"/>
      <c r="F175" s="42"/>
      <c r="G175" s="43">
        <v>1</v>
      </c>
      <c r="H175" s="44">
        <v>1</v>
      </c>
      <c r="I175" s="45">
        <f t="shared" si="4"/>
        <v>1</v>
      </c>
    </row>
    <row r="176" spans="1:9" x14ac:dyDescent="0.3">
      <c r="A176" s="30"/>
      <c r="B176" s="105" t="s">
        <v>511</v>
      </c>
      <c r="C176" s="222" t="s">
        <v>319</v>
      </c>
      <c r="D176" s="222"/>
      <c r="E176" s="36" t="s">
        <v>108</v>
      </c>
      <c r="F176" s="37" t="s">
        <v>18</v>
      </c>
      <c r="G176" s="43"/>
      <c r="H176" s="44"/>
      <c r="I176" s="40">
        <f>SUM(I177:I180)</f>
        <v>4</v>
      </c>
    </row>
    <row r="177" spans="1:9" x14ac:dyDescent="0.3">
      <c r="A177" s="30"/>
      <c r="B177" s="41"/>
      <c r="C177" s="215" t="s">
        <v>315</v>
      </c>
      <c r="D177" s="215"/>
      <c r="E177" s="83"/>
      <c r="F177" s="42" t="s">
        <v>67</v>
      </c>
      <c r="G177" s="43">
        <v>1</v>
      </c>
      <c r="H177" s="44">
        <v>1</v>
      </c>
      <c r="I177" s="45">
        <f>+H177*G177</f>
        <v>1</v>
      </c>
    </row>
    <row r="178" spans="1:9" x14ac:dyDescent="0.3">
      <c r="A178" s="30"/>
      <c r="B178" s="41"/>
      <c r="C178" s="215" t="s">
        <v>209</v>
      </c>
      <c r="D178" s="215"/>
      <c r="E178" s="83"/>
      <c r="F178" s="42" t="s">
        <v>67</v>
      </c>
      <c r="G178" s="43">
        <v>1</v>
      </c>
      <c r="H178" s="44">
        <v>1</v>
      </c>
      <c r="I178" s="45">
        <f>+H178*G178</f>
        <v>1</v>
      </c>
    </row>
    <row r="179" spans="1:9" x14ac:dyDescent="0.3">
      <c r="A179" s="30"/>
      <c r="B179" s="41"/>
      <c r="C179" s="215" t="s">
        <v>210</v>
      </c>
      <c r="D179" s="215"/>
      <c r="E179" s="83"/>
      <c r="F179" s="42" t="s">
        <v>67</v>
      </c>
      <c r="G179" s="43">
        <v>1</v>
      </c>
      <c r="H179" s="44">
        <v>1</v>
      </c>
      <c r="I179" s="45">
        <f>+H179*G179</f>
        <v>1</v>
      </c>
    </row>
    <row r="180" spans="1:9" x14ac:dyDescent="0.3">
      <c r="A180" s="30"/>
      <c r="B180" s="41"/>
      <c r="C180" s="215" t="s">
        <v>39</v>
      </c>
      <c r="D180" s="215"/>
      <c r="E180" s="83"/>
      <c r="F180" s="42" t="s">
        <v>72</v>
      </c>
      <c r="G180" s="43">
        <v>1</v>
      </c>
      <c r="H180" s="44">
        <v>1</v>
      </c>
      <c r="I180" s="45">
        <f>+H180*G180</f>
        <v>1</v>
      </c>
    </row>
    <row r="181" spans="1:9" x14ac:dyDescent="0.3">
      <c r="A181" s="30"/>
      <c r="B181" s="105" t="s">
        <v>512</v>
      </c>
      <c r="C181" s="222" t="s">
        <v>295</v>
      </c>
      <c r="D181" s="222"/>
      <c r="E181" s="36" t="s">
        <v>108</v>
      </c>
      <c r="F181" s="37" t="s">
        <v>18</v>
      </c>
      <c r="G181" s="43"/>
      <c r="H181" s="44"/>
      <c r="I181" s="40">
        <f>SUM(I182:I186)</f>
        <v>5</v>
      </c>
    </row>
    <row r="182" spans="1:9" x14ac:dyDescent="0.3">
      <c r="A182" s="30"/>
      <c r="B182" s="41"/>
      <c r="C182" s="215" t="s">
        <v>208</v>
      </c>
      <c r="D182" s="215"/>
      <c r="E182" s="83"/>
      <c r="F182" s="42" t="s">
        <v>48</v>
      </c>
      <c r="G182" s="43">
        <v>1</v>
      </c>
      <c r="H182" s="44">
        <v>1</v>
      </c>
      <c r="I182" s="45">
        <f t="shared" ref="I182" si="5">+H182*G182</f>
        <v>1</v>
      </c>
    </row>
    <row r="183" spans="1:9" x14ac:dyDescent="0.3">
      <c r="A183" s="30"/>
      <c r="B183" s="41"/>
      <c r="C183" s="215" t="s">
        <v>265</v>
      </c>
      <c r="D183" s="215"/>
      <c r="E183" s="83"/>
      <c r="F183" s="42" t="s">
        <v>48</v>
      </c>
      <c r="G183" s="43">
        <v>1</v>
      </c>
      <c r="H183" s="44">
        <v>1</v>
      </c>
      <c r="I183" s="45">
        <f>+H183*G183</f>
        <v>1</v>
      </c>
    </row>
    <row r="184" spans="1:9" x14ac:dyDescent="0.3">
      <c r="A184" s="30"/>
      <c r="B184" s="41"/>
      <c r="C184" s="215" t="s">
        <v>205</v>
      </c>
      <c r="D184" s="215"/>
      <c r="E184" s="83"/>
      <c r="F184" s="42" t="s">
        <v>48</v>
      </c>
      <c r="G184" s="43">
        <v>1</v>
      </c>
      <c r="H184" s="44">
        <v>1</v>
      </c>
      <c r="I184" s="45">
        <f>+H184*G184</f>
        <v>1</v>
      </c>
    </row>
    <row r="185" spans="1:9" x14ac:dyDescent="0.3">
      <c r="A185" s="30"/>
      <c r="B185" s="41"/>
      <c r="C185" s="215" t="s">
        <v>206</v>
      </c>
      <c r="D185" s="215"/>
      <c r="E185" s="83"/>
      <c r="F185" s="42" t="s">
        <v>48</v>
      </c>
      <c r="G185" s="43">
        <v>1</v>
      </c>
      <c r="H185" s="44">
        <v>1</v>
      </c>
      <c r="I185" s="45">
        <f>+H185*G185</f>
        <v>1</v>
      </c>
    </row>
    <row r="186" spans="1:9" x14ac:dyDescent="0.3">
      <c r="A186" s="30"/>
      <c r="B186" s="41"/>
      <c r="C186" s="215" t="s">
        <v>68</v>
      </c>
      <c r="D186" s="215"/>
      <c r="E186" s="83"/>
      <c r="F186" s="42" t="s">
        <v>72</v>
      </c>
      <c r="G186" s="43">
        <v>1</v>
      </c>
      <c r="H186" s="44">
        <v>1</v>
      </c>
      <c r="I186" s="45">
        <f>+H186*G186</f>
        <v>1</v>
      </c>
    </row>
    <row r="187" spans="1:9" x14ac:dyDescent="0.3">
      <c r="A187" s="30"/>
      <c r="B187" s="105" t="s">
        <v>513</v>
      </c>
      <c r="C187" s="222" t="s">
        <v>391</v>
      </c>
      <c r="D187" s="222"/>
      <c r="E187" s="36" t="s">
        <v>108</v>
      </c>
      <c r="F187" s="37" t="s">
        <v>18</v>
      </c>
      <c r="G187" s="43"/>
      <c r="H187" s="44"/>
      <c r="I187" s="40">
        <f>SUM(I188:I189)</f>
        <v>2</v>
      </c>
    </row>
    <row r="188" spans="1:9" x14ac:dyDescent="0.3">
      <c r="A188" s="30"/>
      <c r="B188" s="41"/>
      <c r="C188" s="215" t="s">
        <v>204</v>
      </c>
      <c r="D188" s="215"/>
      <c r="E188" s="83"/>
      <c r="F188" s="42" t="s">
        <v>48</v>
      </c>
      <c r="G188" s="43">
        <v>1</v>
      </c>
      <c r="H188" s="44">
        <v>1</v>
      </c>
      <c r="I188" s="45">
        <f t="shared" ref="I188:I189" si="6">+H188*G188</f>
        <v>1</v>
      </c>
    </row>
    <row r="189" spans="1:9" x14ac:dyDescent="0.3">
      <c r="A189" s="30"/>
      <c r="B189" s="41"/>
      <c r="C189" s="215" t="s">
        <v>314</v>
      </c>
      <c r="D189" s="215"/>
      <c r="E189" s="83"/>
      <c r="F189" s="42" t="s">
        <v>48</v>
      </c>
      <c r="G189" s="43">
        <v>1</v>
      </c>
      <c r="H189" s="44">
        <v>1</v>
      </c>
      <c r="I189" s="45">
        <f t="shared" si="6"/>
        <v>1</v>
      </c>
    </row>
    <row r="190" spans="1:9" x14ac:dyDescent="0.3">
      <c r="A190" s="30"/>
      <c r="B190" s="105" t="s">
        <v>514</v>
      </c>
      <c r="C190" s="222" t="s">
        <v>84</v>
      </c>
      <c r="D190" s="222"/>
      <c r="E190" s="36" t="s">
        <v>108</v>
      </c>
      <c r="F190" s="37" t="s">
        <v>18</v>
      </c>
      <c r="G190" s="43"/>
      <c r="H190" s="44"/>
      <c r="I190" s="40">
        <f>SUM(I191:I197)</f>
        <v>7</v>
      </c>
    </row>
    <row r="191" spans="1:9" x14ac:dyDescent="0.3">
      <c r="A191" s="30"/>
      <c r="B191" s="41"/>
      <c r="C191" s="215" t="s">
        <v>146</v>
      </c>
      <c r="D191" s="215"/>
      <c r="E191" s="83"/>
      <c r="F191" s="42" t="s">
        <v>122</v>
      </c>
      <c r="G191" s="43">
        <v>1</v>
      </c>
      <c r="H191" s="44">
        <v>1</v>
      </c>
      <c r="I191" s="45">
        <f t="shared" ref="I191:I197" si="7">+H191*G191</f>
        <v>1</v>
      </c>
    </row>
    <row r="192" spans="1:9" x14ac:dyDescent="0.3">
      <c r="A192" s="30"/>
      <c r="B192" s="41"/>
      <c r="C192" s="215" t="s">
        <v>112</v>
      </c>
      <c r="D192" s="215"/>
      <c r="E192" s="83"/>
      <c r="F192" s="42" t="s">
        <v>61</v>
      </c>
      <c r="G192" s="43">
        <v>1</v>
      </c>
      <c r="H192" s="44">
        <v>1</v>
      </c>
      <c r="I192" s="45">
        <f t="shared" si="7"/>
        <v>1</v>
      </c>
    </row>
    <row r="193" spans="1:9" x14ac:dyDescent="0.3">
      <c r="A193" s="30"/>
      <c r="B193" s="41"/>
      <c r="C193" s="215" t="s">
        <v>213</v>
      </c>
      <c r="D193" s="215"/>
      <c r="E193" s="83"/>
      <c r="F193" s="42" t="s">
        <v>67</v>
      </c>
      <c r="G193" s="43">
        <v>1</v>
      </c>
      <c r="H193" s="44">
        <v>1</v>
      </c>
      <c r="I193" s="45">
        <f t="shared" si="7"/>
        <v>1</v>
      </c>
    </row>
    <row r="194" spans="1:9" x14ac:dyDescent="0.3">
      <c r="A194" s="30"/>
      <c r="B194" s="41"/>
      <c r="C194" s="215" t="s">
        <v>124</v>
      </c>
      <c r="D194" s="215"/>
      <c r="E194" s="83"/>
      <c r="F194" s="42" t="s">
        <v>125</v>
      </c>
      <c r="G194" s="43">
        <v>1</v>
      </c>
      <c r="H194" s="44">
        <v>1</v>
      </c>
      <c r="I194" s="45">
        <f t="shared" si="7"/>
        <v>1</v>
      </c>
    </row>
    <row r="195" spans="1:9" x14ac:dyDescent="0.3">
      <c r="A195" s="30"/>
      <c r="B195" s="41"/>
      <c r="C195" s="215" t="s">
        <v>256</v>
      </c>
      <c r="D195" s="215"/>
      <c r="E195" s="83"/>
      <c r="F195" s="42" t="s">
        <v>67</v>
      </c>
      <c r="G195" s="43">
        <v>1</v>
      </c>
      <c r="H195" s="44">
        <v>1</v>
      </c>
      <c r="I195" s="45">
        <f t="shared" si="7"/>
        <v>1</v>
      </c>
    </row>
    <row r="196" spans="1:9" x14ac:dyDescent="0.3">
      <c r="A196" s="30"/>
      <c r="B196" s="41"/>
      <c r="C196" s="215" t="s">
        <v>214</v>
      </c>
      <c r="D196" s="215"/>
      <c r="E196" s="83"/>
      <c r="F196" s="42" t="s">
        <v>67</v>
      </c>
      <c r="G196" s="43">
        <v>1</v>
      </c>
      <c r="H196" s="44">
        <v>1</v>
      </c>
      <c r="I196" s="45">
        <f t="shared" si="7"/>
        <v>1</v>
      </c>
    </row>
    <row r="197" spans="1:9" x14ac:dyDescent="0.3">
      <c r="A197" s="30"/>
      <c r="B197" s="41"/>
      <c r="C197" s="215" t="s">
        <v>39</v>
      </c>
      <c r="D197" s="215"/>
      <c r="E197" s="83"/>
      <c r="F197" s="42" t="s">
        <v>72</v>
      </c>
      <c r="G197" s="43">
        <v>1</v>
      </c>
      <c r="H197" s="44">
        <v>1</v>
      </c>
      <c r="I197" s="45">
        <f t="shared" si="7"/>
        <v>1</v>
      </c>
    </row>
    <row r="198" spans="1:9" x14ac:dyDescent="0.3">
      <c r="A198" s="30"/>
      <c r="B198" s="105" t="s">
        <v>515</v>
      </c>
      <c r="C198" s="222" t="s">
        <v>316</v>
      </c>
      <c r="D198" s="222"/>
      <c r="E198" s="36" t="s">
        <v>108</v>
      </c>
      <c r="F198" s="37" t="s">
        <v>18</v>
      </c>
      <c r="G198" s="43"/>
      <c r="H198" s="44"/>
      <c r="I198" s="40">
        <f>SUM(I199:I207)</f>
        <v>9</v>
      </c>
    </row>
    <row r="199" spans="1:9" x14ac:dyDescent="0.3">
      <c r="A199" s="30"/>
      <c r="B199" s="41"/>
      <c r="C199" s="215" t="s">
        <v>85</v>
      </c>
      <c r="D199" s="215"/>
      <c r="E199" s="83"/>
      <c r="F199" s="42" t="s">
        <v>67</v>
      </c>
      <c r="G199" s="43">
        <v>1</v>
      </c>
      <c r="H199" s="44">
        <v>1</v>
      </c>
      <c r="I199" s="45">
        <f t="shared" ref="I199:I207" si="8">+H199*G199</f>
        <v>1</v>
      </c>
    </row>
    <row r="200" spans="1:9" x14ac:dyDescent="0.3">
      <c r="A200" s="30"/>
      <c r="B200" s="41"/>
      <c r="C200" s="215" t="s">
        <v>317</v>
      </c>
      <c r="D200" s="215"/>
      <c r="E200" s="83"/>
      <c r="F200" s="42" t="s">
        <v>67</v>
      </c>
      <c r="G200" s="43">
        <v>1</v>
      </c>
      <c r="H200" s="44">
        <v>1</v>
      </c>
      <c r="I200" s="45">
        <f t="shared" si="8"/>
        <v>1</v>
      </c>
    </row>
    <row r="201" spans="1:9" x14ac:dyDescent="0.3">
      <c r="A201" s="30"/>
      <c r="B201" s="41"/>
      <c r="C201" s="215" t="s">
        <v>318</v>
      </c>
      <c r="D201" s="215"/>
      <c r="E201" s="83"/>
      <c r="F201" s="42" t="s">
        <v>67</v>
      </c>
      <c r="G201" s="43">
        <v>1</v>
      </c>
      <c r="H201" s="44">
        <v>1</v>
      </c>
      <c r="I201" s="45">
        <f t="shared" si="8"/>
        <v>1</v>
      </c>
    </row>
    <row r="202" spans="1:9" x14ac:dyDescent="0.3">
      <c r="A202" s="30"/>
      <c r="B202" s="41"/>
      <c r="C202" s="215" t="s">
        <v>146</v>
      </c>
      <c r="D202" s="215"/>
      <c r="E202" s="83"/>
      <c r="F202" s="42" t="s">
        <v>122</v>
      </c>
      <c r="G202" s="43">
        <v>1</v>
      </c>
      <c r="H202" s="44">
        <v>1</v>
      </c>
      <c r="I202" s="45">
        <f t="shared" si="8"/>
        <v>1</v>
      </c>
    </row>
    <row r="203" spans="1:9" x14ac:dyDescent="0.3">
      <c r="A203" s="30"/>
      <c r="B203" s="41"/>
      <c r="C203" s="215" t="s">
        <v>112</v>
      </c>
      <c r="D203" s="215"/>
      <c r="E203" s="83"/>
      <c r="F203" s="42" t="s">
        <v>61</v>
      </c>
      <c r="G203" s="43">
        <v>1</v>
      </c>
      <c r="H203" s="44">
        <v>1</v>
      </c>
      <c r="I203" s="45">
        <f t="shared" si="8"/>
        <v>1</v>
      </c>
    </row>
    <row r="204" spans="1:9" x14ac:dyDescent="0.3">
      <c r="A204" s="30"/>
      <c r="B204" s="41"/>
      <c r="C204" s="215" t="s">
        <v>212</v>
      </c>
      <c r="D204" s="215"/>
      <c r="E204" s="83"/>
      <c r="F204" s="42" t="s">
        <v>67</v>
      </c>
      <c r="G204" s="43">
        <v>1</v>
      </c>
      <c r="H204" s="44">
        <v>1</v>
      </c>
      <c r="I204" s="45">
        <f t="shared" si="8"/>
        <v>1</v>
      </c>
    </row>
    <row r="205" spans="1:9" x14ac:dyDescent="0.3">
      <c r="A205" s="30"/>
      <c r="B205" s="41"/>
      <c r="C205" s="215" t="s">
        <v>287</v>
      </c>
      <c r="D205" s="215"/>
      <c r="E205" s="83"/>
      <c r="F205" s="42" t="s">
        <v>67</v>
      </c>
      <c r="G205" s="43">
        <v>1</v>
      </c>
      <c r="H205" s="44">
        <v>1</v>
      </c>
      <c r="I205" s="45">
        <f t="shared" si="8"/>
        <v>1</v>
      </c>
    </row>
    <row r="206" spans="1:9" x14ac:dyDescent="0.3">
      <c r="A206" s="30"/>
      <c r="B206" s="41"/>
      <c r="C206" s="224" t="s">
        <v>266</v>
      </c>
      <c r="D206" s="224"/>
      <c r="E206" s="83"/>
      <c r="F206" s="42" t="s">
        <v>72</v>
      </c>
      <c r="G206" s="43">
        <v>1</v>
      </c>
      <c r="H206" s="44">
        <v>1</v>
      </c>
      <c r="I206" s="45">
        <f t="shared" si="8"/>
        <v>1</v>
      </c>
    </row>
    <row r="207" spans="1:9" x14ac:dyDescent="0.3">
      <c r="A207" s="30"/>
      <c r="B207" s="41"/>
      <c r="C207" s="215" t="s">
        <v>39</v>
      </c>
      <c r="D207" s="215"/>
      <c r="E207" s="83"/>
      <c r="F207" s="42" t="s">
        <v>72</v>
      </c>
      <c r="G207" s="43">
        <v>1</v>
      </c>
      <c r="H207" s="44">
        <v>1</v>
      </c>
      <c r="I207" s="45">
        <f t="shared" si="8"/>
        <v>1</v>
      </c>
    </row>
    <row r="208" spans="1:9" x14ac:dyDescent="0.3">
      <c r="A208" s="30"/>
      <c r="B208" s="105" t="s">
        <v>504</v>
      </c>
      <c r="C208" s="225" t="s">
        <v>120</v>
      </c>
      <c r="D208" s="225"/>
      <c r="E208" s="36" t="s">
        <v>108</v>
      </c>
      <c r="F208" s="37" t="s">
        <v>18</v>
      </c>
      <c r="G208" s="43"/>
      <c r="H208" s="44"/>
      <c r="I208" s="40">
        <f>SUM(I209:I218)</f>
        <v>10</v>
      </c>
    </row>
    <row r="209" spans="1:9" x14ac:dyDescent="0.3">
      <c r="A209" s="30"/>
      <c r="B209" s="41"/>
      <c r="C209" s="215" t="s">
        <v>392</v>
      </c>
      <c r="D209" s="215"/>
      <c r="E209" s="80"/>
      <c r="F209" s="42" t="s">
        <v>49</v>
      </c>
      <c r="G209" s="43">
        <v>1</v>
      </c>
      <c r="H209" s="44">
        <v>1</v>
      </c>
      <c r="I209" s="45">
        <f t="shared" ref="I209:I218" si="9">+H209*G209</f>
        <v>1</v>
      </c>
    </row>
    <row r="210" spans="1:9" x14ac:dyDescent="0.3">
      <c r="A210" s="30"/>
      <c r="B210" s="41"/>
      <c r="C210" s="215" t="s">
        <v>393</v>
      </c>
      <c r="D210" s="215"/>
      <c r="E210" s="80"/>
      <c r="F210" s="42" t="s">
        <v>67</v>
      </c>
      <c r="G210" s="43">
        <v>1</v>
      </c>
      <c r="H210" s="44">
        <v>1</v>
      </c>
      <c r="I210" s="45">
        <f t="shared" si="9"/>
        <v>1</v>
      </c>
    </row>
    <row r="211" spans="1:9" x14ac:dyDescent="0.3">
      <c r="A211" s="30"/>
      <c r="B211" s="41"/>
      <c r="C211" s="215" t="s">
        <v>394</v>
      </c>
      <c r="D211" s="215"/>
      <c r="E211" s="80"/>
      <c r="F211" s="42" t="s">
        <v>67</v>
      </c>
      <c r="G211" s="43">
        <v>1</v>
      </c>
      <c r="H211" s="44">
        <v>1</v>
      </c>
      <c r="I211" s="45">
        <f t="shared" si="9"/>
        <v>1</v>
      </c>
    </row>
    <row r="212" spans="1:9" x14ac:dyDescent="0.3">
      <c r="A212" s="30"/>
      <c r="B212" s="41"/>
      <c r="C212" s="215" t="s">
        <v>395</v>
      </c>
      <c r="D212" s="215"/>
      <c r="E212" s="80"/>
      <c r="F212" s="42" t="s">
        <v>67</v>
      </c>
      <c r="G212" s="43">
        <v>1</v>
      </c>
      <c r="H212" s="44">
        <v>1</v>
      </c>
      <c r="I212" s="45">
        <f t="shared" si="9"/>
        <v>1</v>
      </c>
    </row>
    <row r="213" spans="1:9" x14ac:dyDescent="0.3">
      <c r="A213" s="30"/>
      <c r="B213" s="41"/>
      <c r="C213" s="215" t="s">
        <v>396</v>
      </c>
      <c r="D213" s="215"/>
      <c r="E213" s="80"/>
      <c r="F213" s="42" t="s">
        <v>67</v>
      </c>
      <c r="G213" s="43">
        <v>1</v>
      </c>
      <c r="H213" s="44">
        <v>1</v>
      </c>
      <c r="I213" s="45">
        <f t="shared" si="9"/>
        <v>1</v>
      </c>
    </row>
    <row r="214" spans="1:9" x14ac:dyDescent="0.3">
      <c r="A214" s="30"/>
      <c r="B214" s="41"/>
      <c r="C214" s="215" t="s">
        <v>397</v>
      </c>
      <c r="D214" s="215"/>
      <c r="E214" s="80"/>
      <c r="F214" s="42" t="s">
        <v>67</v>
      </c>
      <c r="G214" s="43">
        <v>1</v>
      </c>
      <c r="H214" s="44">
        <v>1</v>
      </c>
      <c r="I214" s="45">
        <f t="shared" si="9"/>
        <v>1</v>
      </c>
    </row>
    <row r="215" spans="1:9" x14ac:dyDescent="0.3">
      <c r="A215" s="30"/>
      <c r="B215" s="41"/>
      <c r="C215" s="215" t="s">
        <v>146</v>
      </c>
      <c r="D215" s="215"/>
      <c r="E215" s="80"/>
      <c r="F215" s="42" t="s">
        <v>122</v>
      </c>
      <c r="G215" s="43">
        <v>1</v>
      </c>
      <c r="H215" s="44">
        <v>1</v>
      </c>
      <c r="I215" s="45">
        <f t="shared" si="9"/>
        <v>1</v>
      </c>
    </row>
    <row r="216" spans="1:9" x14ac:dyDescent="0.3">
      <c r="A216" s="30"/>
      <c r="B216" s="41"/>
      <c r="C216" s="215" t="s">
        <v>121</v>
      </c>
      <c r="D216" s="215"/>
      <c r="E216" s="80"/>
      <c r="F216" s="42" t="s">
        <v>61</v>
      </c>
      <c r="G216" s="43">
        <v>1</v>
      </c>
      <c r="H216" s="44">
        <v>1</v>
      </c>
      <c r="I216" s="45">
        <f t="shared" si="9"/>
        <v>1</v>
      </c>
    </row>
    <row r="217" spans="1:9" x14ac:dyDescent="0.3">
      <c r="A217" s="30"/>
      <c r="B217" s="41"/>
      <c r="C217" s="215" t="s">
        <v>398</v>
      </c>
      <c r="D217" s="215"/>
      <c r="E217" s="80"/>
      <c r="F217" s="42" t="s">
        <v>67</v>
      </c>
      <c r="G217" s="43">
        <v>1</v>
      </c>
      <c r="H217" s="44">
        <v>1</v>
      </c>
      <c r="I217" s="45">
        <f t="shared" si="9"/>
        <v>1</v>
      </c>
    </row>
    <row r="218" spans="1:9" x14ac:dyDescent="0.3">
      <c r="A218" s="30"/>
      <c r="B218" s="41"/>
      <c r="C218" s="215" t="s">
        <v>39</v>
      </c>
      <c r="D218" s="215"/>
      <c r="E218" s="80"/>
      <c r="F218" s="42" t="s">
        <v>72</v>
      </c>
      <c r="G218" s="43">
        <v>1</v>
      </c>
      <c r="H218" s="44">
        <v>1</v>
      </c>
      <c r="I218" s="45">
        <f t="shared" si="9"/>
        <v>1</v>
      </c>
    </row>
    <row r="219" spans="1:9" x14ac:dyDescent="0.3">
      <c r="A219" s="30"/>
      <c r="B219" s="105" t="s">
        <v>505</v>
      </c>
      <c r="C219" s="222" t="s">
        <v>87</v>
      </c>
      <c r="D219" s="222"/>
      <c r="E219" s="36" t="s">
        <v>108</v>
      </c>
      <c r="F219" s="37" t="s">
        <v>18</v>
      </c>
      <c r="G219" s="43"/>
      <c r="H219" s="44"/>
      <c r="I219" s="40">
        <f>SUM(I220:I223)</f>
        <v>4</v>
      </c>
    </row>
    <row r="220" spans="1:9" x14ac:dyDescent="0.3">
      <c r="A220" s="30"/>
      <c r="B220" s="41"/>
      <c r="C220" s="215" t="s">
        <v>146</v>
      </c>
      <c r="D220" s="215"/>
      <c r="E220" s="83"/>
      <c r="F220" s="42" t="s">
        <v>122</v>
      </c>
      <c r="G220" s="43">
        <v>1</v>
      </c>
      <c r="H220" s="44">
        <v>1</v>
      </c>
      <c r="I220" s="45">
        <f>+H220*G220</f>
        <v>1</v>
      </c>
    </row>
    <row r="221" spans="1:9" x14ac:dyDescent="0.3">
      <c r="A221" s="30"/>
      <c r="B221" s="41"/>
      <c r="C221" s="215" t="s">
        <v>121</v>
      </c>
      <c r="D221" s="215"/>
      <c r="E221" s="83"/>
      <c r="F221" s="42" t="s">
        <v>61</v>
      </c>
      <c r="G221" s="43">
        <v>1</v>
      </c>
      <c r="H221" s="44">
        <v>1</v>
      </c>
      <c r="I221" s="45">
        <f>+H221*G221</f>
        <v>1</v>
      </c>
    </row>
    <row r="222" spans="1:9" x14ac:dyDescent="0.3">
      <c r="A222" s="30"/>
      <c r="B222" s="41"/>
      <c r="C222" s="215" t="s">
        <v>258</v>
      </c>
      <c r="D222" s="215"/>
      <c r="E222" s="83"/>
      <c r="F222" s="42" t="s">
        <v>61</v>
      </c>
      <c r="G222" s="43">
        <v>1</v>
      </c>
      <c r="H222" s="44">
        <v>1</v>
      </c>
      <c r="I222" s="45">
        <f>+H222*G222</f>
        <v>1</v>
      </c>
    </row>
    <row r="223" spans="1:9" x14ac:dyDescent="0.3">
      <c r="A223" s="30"/>
      <c r="B223" s="41"/>
      <c r="C223" s="215" t="s">
        <v>39</v>
      </c>
      <c r="D223" s="215"/>
      <c r="E223" s="83"/>
      <c r="F223" s="42" t="s">
        <v>72</v>
      </c>
      <c r="G223" s="43">
        <v>1</v>
      </c>
      <c r="H223" s="44">
        <v>1</v>
      </c>
      <c r="I223" s="45">
        <f>+H223*G223</f>
        <v>1</v>
      </c>
    </row>
    <row r="224" spans="1:9" x14ac:dyDescent="0.3">
      <c r="A224" s="30"/>
      <c r="B224" s="105" t="s">
        <v>506</v>
      </c>
      <c r="C224" s="222" t="s">
        <v>86</v>
      </c>
      <c r="D224" s="222"/>
      <c r="E224" s="36" t="s">
        <v>108</v>
      </c>
      <c r="F224" s="37" t="s">
        <v>18</v>
      </c>
      <c r="G224" s="43"/>
      <c r="H224" s="44"/>
      <c r="I224" s="40">
        <f>SUM(I225:I227)</f>
        <v>3</v>
      </c>
    </row>
    <row r="225" spans="1:9" x14ac:dyDescent="0.3">
      <c r="A225" s="30"/>
      <c r="B225" s="41"/>
      <c r="C225" s="215" t="s">
        <v>257</v>
      </c>
      <c r="D225" s="215"/>
      <c r="E225" s="83"/>
      <c r="F225" s="42" t="s">
        <v>72</v>
      </c>
      <c r="G225" s="43">
        <v>1</v>
      </c>
      <c r="H225" s="44">
        <v>1</v>
      </c>
      <c r="I225" s="45">
        <f>+H225*G225</f>
        <v>1</v>
      </c>
    </row>
    <row r="226" spans="1:9" x14ac:dyDescent="0.3">
      <c r="A226" s="30"/>
      <c r="B226" s="41"/>
      <c r="C226" s="215" t="s">
        <v>215</v>
      </c>
      <c r="D226" s="215"/>
      <c r="E226" s="83"/>
      <c r="F226" s="42" t="s">
        <v>72</v>
      </c>
      <c r="G226" s="43">
        <v>1</v>
      </c>
      <c r="H226" s="44">
        <v>1</v>
      </c>
      <c r="I226" s="45">
        <f>+H226*G226</f>
        <v>1</v>
      </c>
    </row>
    <row r="227" spans="1:9" x14ac:dyDescent="0.3">
      <c r="A227" s="30"/>
      <c r="B227" s="41"/>
      <c r="C227" s="215" t="s">
        <v>39</v>
      </c>
      <c r="D227" s="215"/>
      <c r="E227" s="83"/>
      <c r="F227" s="42" t="s">
        <v>72</v>
      </c>
      <c r="G227" s="43">
        <v>1</v>
      </c>
      <c r="H227" s="44">
        <v>1</v>
      </c>
      <c r="I227" s="45">
        <f>+H227*G227</f>
        <v>1</v>
      </c>
    </row>
    <row r="228" spans="1:9" x14ac:dyDescent="0.3">
      <c r="A228" s="30"/>
      <c r="B228" s="103" t="s">
        <v>587</v>
      </c>
      <c r="C228" s="221" t="s">
        <v>79</v>
      </c>
      <c r="D228" s="221"/>
      <c r="E228" s="85"/>
      <c r="F228" s="46"/>
      <c r="G228" s="43"/>
      <c r="H228" s="44"/>
      <c r="I228" s="47">
        <f>I229+I237+I246+I256+I260+I262+I267+I271+I279+I292+I295</f>
        <v>60</v>
      </c>
    </row>
    <row r="229" spans="1:9" x14ac:dyDescent="0.3">
      <c r="A229" s="30"/>
      <c r="B229" s="105" t="s">
        <v>516</v>
      </c>
      <c r="C229" s="226" t="s">
        <v>410</v>
      </c>
      <c r="D229" s="226"/>
      <c r="E229" s="36" t="s">
        <v>103</v>
      </c>
      <c r="F229" s="37" t="s">
        <v>18</v>
      </c>
      <c r="G229" s="43"/>
      <c r="H229" s="44"/>
      <c r="I229" s="40">
        <f>SUM(I230:I236)</f>
        <v>7</v>
      </c>
    </row>
    <row r="230" spans="1:9" x14ac:dyDescent="0.3">
      <c r="A230" s="30"/>
      <c r="B230" s="41"/>
      <c r="C230" s="215" t="s">
        <v>285</v>
      </c>
      <c r="D230" s="215"/>
      <c r="E230" s="80"/>
      <c r="F230" s="42" t="s">
        <v>67</v>
      </c>
      <c r="G230" s="43">
        <v>1</v>
      </c>
      <c r="H230" s="44">
        <v>1</v>
      </c>
      <c r="I230" s="45">
        <f t="shared" ref="I230:I236" si="10">+H230*G230</f>
        <v>1</v>
      </c>
    </row>
    <row r="231" spans="1:9" x14ac:dyDescent="0.3">
      <c r="A231" s="30"/>
      <c r="B231" s="41"/>
      <c r="C231" s="215" t="s">
        <v>225</v>
      </c>
      <c r="D231" s="215"/>
      <c r="E231" s="80"/>
      <c r="F231" s="42" t="s">
        <v>67</v>
      </c>
      <c r="G231" s="43">
        <v>1</v>
      </c>
      <c r="H231" s="44">
        <v>1</v>
      </c>
      <c r="I231" s="45">
        <f t="shared" si="10"/>
        <v>1</v>
      </c>
    </row>
    <row r="232" spans="1:9" x14ac:dyDescent="0.3">
      <c r="A232" s="30"/>
      <c r="B232" s="41"/>
      <c r="C232" s="215" t="s">
        <v>165</v>
      </c>
      <c r="D232" s="215"/>
      <c r="E232" s="80"/>
      <c r="F232" s="42" t="s">
        <v>67</v>
      </c>
      <c r="G232" s="43">
        <v>1</v>
      </c>
      <c r="H232" s="44">
        <v>1</v>
      </c>
      <c r="I232" s="45">
        <f t="shared" si="10"/>
        <v>1</v>
      </c>
    </row>
    <row r="233" spans="1:9" x14ac:dyDescent="0.3">
      <c r="A233" s="30"/>
      <c r="B233" s="41"/>
      <c r="C233" s="215" t="s">
        <v>166</v>
      </c>
      <c r="D233" s="215"/>
      <c r="E233" s="80"/>
      <c r="F233" s="42" t="s">
        <v>67</v>
      </c>
      <c r="G233" s="43">
        <v>1</v>
      </c>
      <c r="H233" s="44">
        <v>1</v>
      </c>
      <c r="I233" s="45">
        <f t="shared" si="10"/>
        <v>1</v>
      </c>
    </row>
    <row r="234" spans="1:9" x14ac:dyDescent="0.3">
      <c r="A234" s="30"/>
      <c r="B234" s="41"/>
      <c r="C234" s="215" t="s">
        <v>262</v>
      </c>
      <c r="D234" s="215"/>
      <c r="E234" s="80"/>
      <c r="F234" s="42" t="s">
        <v>67</v>
      </c>
      <c r="G234" s="43">
        <v>1</v>
      </c>
      <c r="H234" s="44">
        <v>1</v>
      </c>
      <c r="I234" s="45">
        <f t="shared" si="10"/>
        <v>1</v>
      </c>
    </row>
    <row r="235" spans="1:9" x14ac:dyDescent="0.3">
      <c r="A235" s="30"/>
      <c r="B235" s="41"/>
      <c r="C235" s="215" t="s">
        <v>147</v>
      </c>
      <c r="D235" s="215"/>
      <c r="E235" s="80"/>
      <c r="F235" s="42" t="s">
        <v>67</v>
      </c>
      <c r="G235" s="43">
        <v>1</v>
      </c>
      <c r="H235" s="44">
        <v>1</v>
      </c>
      <c r="I235" s="45">
        <f t="shared" si="10"/>
        <v>1</v>
      </c>
    </row>
    <row r="236" spans="1:9" x14ac:dyDescent="0.3">
      <c r="A236" s="30"/>
      <c r="B236" s="41"/>
      <c r="C236" s="215" t="s">
        <v>39</v>
      </c>
      <c r="D236" s="215"/>
      <c r="E236" s="80"/>
      <c r="F236" s="42" t="s">
        <v>72</v>
      </c>
      <c r="G236" s="43">
        <v>1</v>
      </c>
      <c r="H236" s="44">
        <v>1</v>
      </c>
      <c r="I236" s="45">
        <f t="shared" si="10"/>
        <v>1</v>
      </c>
    </row>
    <row r="237" spans="1:9" x14ac:dyDescent="0.3">
      <c r="A237" s="30"/>
      <c r="B237" s="105" t="s">
        <v>517</v>
      </c>
      <c r="C237" s="226" t="s">
        <v>80</v>
      </c>
      <c r="D237" s="226"/>
      <c r="E237" s="36" t="s">
        <v>103</v>
      </c>
      <c r="F237" s="37" t="s">
        <v>18</v>
      </c>
      <c r="G237" s="43"/>
      <c r="H237" s="44"/>
      <c r="I237" s="40">
        <f>SUM(I238:I245)</f>
        <v>8</v>
      </c>
    </row>
    <row r="238" spans="1:9" x14ac:dyDescent="0.3">
      <c r="A238" s="30"/>
      <c r="B238" s="41"/>
      <c r="C238" s="215" t="s">
        <v>148</v>
      </c>
      <c r="D238" s="215"/>
      <c r="E238" s="80"/>
      <c r="F238" s="42" t="s">
        <v>67</v>
      </c>
      <c r="G238" s="43">
        <v>1</v>
      </c>
      <c r="H238" s="44">
        <v>1</v>
      </c>
      <c r="I238" s="45">
        <f t="shared" ref="I238:I245" si="11">+H238*G238</f>
        <v>1</v>
      </c>
    </row>
    <row r="239" spans="1:9" x14ac:dyDescent="0.3">
      <c r="A239" s="30"/>
      <c r="B239" s="41"/>
      <c r="C239" s="215" t="s">
        <v>149</v>
      </c>
      <c r="D239" s="215"/>
      <c r="E239" s="80"/>
      <c r="F239" s="42" t="s">
        <v>67</v>
      </c>
      <c r="G239" s="43">
        <v>1</v>
      </c>
      <c r="H239" s="44">
        <v>1</v>
      </c>
      <c r="I239" s="45">
        <f t="shared" si="11"/>
        <v>1</v>
      </c>
    </row>
    <row r="240" spans="1:9" x14ac:dyDescent="0.3">
      <c r="A240" s="30"/>
      <c r="B240" s="41"/>
      <c r="C240" s="215" t="s">
        <v>150</v>
      </c>
      <c r="D240" s="215"/>
      <c r="E240" s="80"/>
      <c r="F240" s="42" t="s">
        <v>153</v>
      </c>
      <c r="G240" s="43">
        <v>1</v>
      </c>
      <c r="H240" s="44">
        <v>1</v>
      </c>
      <c r="I240" s="45">
        <f t="shared" si="11"/>
        <v>1</v>
      </c>
    </row>
    <row r="241" spans="1:9" x14ac:dyDescent="0.3">
      <c r="A241" s="30"/>
      <c r="B241" s="41"/>
      <c r="C241" s="215" t="s">
        <v>151</v>
      </c>
      <c r="D241" s="215"/>
      <c r="E241" s="80"/>
      <c r="F241" s="42" t="s">
        <v>153</v>
      </c>
      <c r="G241" s="43">
        <v>1</v>
      </c>
      <c r="H241" s="44">
        <v>1</v>
      </c>
      <c r="I241" s="45">
        <f t="shared" si="11"/>
        <v>1</v>
      </c>
    </row>
    <row r="242" spans="1:9" x14ac:dyDescent="0.3">
      <c r="A242" s="30"/>
      <c r="B242" s="41"/>
      <c r="C242" s="215" t="s">
        <v>152</v>
      </c>
      <c r="D242" s="215"/>
      <c r="E242" s="80"/>
      <c r="F242" s="42" t="s">
        <v>153</v>
      </c>
      <c r="G242" s="43">
        <v>1</v>
      </c>
      <c r="H242" s="44">
        <v>1</v>
      </c>
      <c r="I242" s="45">
        <f t="shared" si="11"/>
        <v>1</v>
      </c>
    </row>
    <row r="243" spans="1:9" x14ac:dyDescent="0.3">
      <c r="A243" s="30"/>
      <c r="B243" s="41"/>
      <c r="C243" s="215" t="s">
        <v>154</v>
      </c>
      <c r="D243" s="215"/>
      <c r="E243" s="80"/>
      <c r="F243" s="42" t="s">
        <v>67</v>
      </c>
      <c r="G243" s="43">
        <v>1</v>
      </c>
      <c r="H243" s="44">
        <v>1</v>
      </c>
      <c r="I243" s="45">
        <f t="shared" si="11"/>
        <v>1</v>
      </c>
    </row>
    <row r="244" spans="1:9" x14ac:dyDescent="0.3">
      <c r="A244" s="30"/>
      <c r="B244" s="41"/>
      <c r="C244" s="215" t="s">
        <v>155</v>
      </c>
      <c r="D244" s="215"/>
      <c r="E244" s="80"/>
      <c r="F244" s="42" t="s">
        <v>49</v>
      </c>
      <c r="G244" s="43">
        <v>1</v>
      </c>
      <c r="H244" s="44">
        <v>1</v>
      </c>
      <c r="I244" s="45">
        <f t="shared" si="11"/>
        <v>1</v>
      </c>
    </row>
    <row r="245" spans="1:9" x14ac:dyDescent="0.3">
      <c r="A245" s="30"/>
      <c r="B245" s="41"/>
      <c r="C245" s="227" t="s">
        <v>68</v>
      </c>
      <c r="D245" s="227"/>
      <c r="E245" s="80"/>
      <c r="F245" s="42" t="s">
        <v>72</v>
      </c>
      <c r="G245" s="43">
        <v>1</v>
      </c>
      <c r="H245" s="44">
        <v>1</v>
      </c>
      <c r="I245" s="45">
        <f t="shared" si="11"/>
        <v>1</v>
      </c>
    </row>
    <row r="246" spans="1:9" x14ac:dyDescent="0.3">
      <c r="A246" s="30"/>
      <c r="B246" s="105" t="s">
        <v>518</v>
      </c>
      <c r="C246" s="226" t="s">
        <v>377</v>
      </c>
      <c r="D246" s="226"/>
      <c r="E246" s="36" t="s">
        <v>103</v>
      </c>
      <c r="F246" s="37" t="s">
        <v>18</v>
      </c>
      <c r="G246" s="43"/>
      <c r="H246" s="44"/>
      <c r="I246" s="40">
        <f>SUM(I247:I255)</f>
        <v>9</v>
      </c>
    </row>
    <row r="247" spans="1:9" x14ac:dyDescent="0.3">
      <c r="A247" s="30"/>
      <c r="B247" s="41"/>
      <c r="C247" s="215" t="s">
        <v>156</v>
      </c>
      <c r="D247" s="215"/>
      <c r="E247" s="80"/>
      <c r="F247" s="42" t="s">
        <v>49</v>
      </c>
      <c r="G247" s="43">
        <v>1</v>
      </c>
      <c r="H247" s="44">
        <v>1</v>
      </c>
      <c r="I247" s="45">
        <f t="shared" ref="I247:I255" si="12">+H247*G247</f>
        <v>1</v>
      </c>
    </row>
    <row r="248" spans="1:9" x14ac:dyDescent="0.3">
      <c r="A248" s="30"/>
      <c r="B248" s="41"/>
      <c r="C248" s="215" t="s">
        <v>157</v>
      </c>
      <c r="D248" s="215"/>
      <c r="E248" s="80"/>
      <c r="F248" s="42" t="s">
        <v>49</v>
      </c>
      <c r="G248" s="43">
        <v>1</v>
      </c>
      <c r="H248" s="44">
        <v>1</v>
      </c>
      <c r="I248" s="45">
        <f t="shared" si="12"/>
        <v>1</v>
      </c>
    </row>
    <row r="249" spans="1:9" x14ac:dyDescent="0.3">
      <c r="A249" s="30"/>
      <c r="B249" s="41"/>
      <c r="C249" s="215" t="s">
        <v>52</v>
      </c>
      <c r="D249" s="215"/>
      <c r="E249" s="80"/>
      <c r="F249" s="42" t="s">
        <v>67</v>
      </c>
      <c r="G249" s="43">
        <v>1</v>
      </c>
      <c r="H249" s="44">
        <v>1</v>
      </c>
      <c r="I249" s="45">
        <f t="shared" si="12"/>
        <v>1</v>
      </c>
    </row>
    <row r="250" spans="1:9" x14ac:dyDescent="0.3">
      <c r="A250" s="30"/>
      <c r="B250" s="41"/>
      <c r="C250" s="215" t="s">
        <v>158</v>
      </c>
      <c r="D250" s="215"/>
      <c r="E250" s="80"/>
      <c r="F250" s="42" t="s">
        <v>67</v>
      </c>
      <c r="G250" s="43">
        <v>1</v>
      </c>
      <c r="H250" s="44">
        <v>1</v>
      </c>
      <c r="I250" s="45">
        <f t="shared" si="12"/>
        <v>1</v>
      </c>
    </row>
    <row r="251" spans="1:9" x14ac:dyDescent="0.3">
      <c r="A251" s="30"/>
      <c r="B251" s="41"/>
      <c r="C251" s="215" t="s">
        <v>159</v>
      </c>
      <c r="D251" s="215"/>
      <c r="E251" s="80"/>
      <c r="F251" s="42"/>
      <c r="G251" s="43">
        <v>1</v>
      </c>
      <c r="H251" s="44">
        <v>1</v>
      </c>
      <c r="I251" s="45">
        <f t="shared" si="12"/>
        <v>1</v>
      </c>
    </row>
    <row r="252" spans="1:9" x14ac:dyDescent="0.3">
      <c r="A252" s="30"/>
      <c r="B252" s="41"/>
      <c r="C252" s="215" t="s">
        <v>160</v>
      </c>
      <c r="D252" s="215"/>
      <c r="E252" s="80"/>
      <c r="F252" s="42"/>
      <c r="G252" s="43">
        <v>1</v>
      </c>
      <c r="H252" s="44">
        <v>1</v>
      </c>
      <c r="I252" s="45">
        <f t="shared" si="12"/>
        <v>1</v>
      </c>
    </row>
    <row r="253" spans="1:9" x14ac:dyDescent="0.3">
      <c r="A253" s="30"/>
      <c r="B253" s="41"/>
      <c r="C253" s="215" t="s">
        <v>161</v>
      </c>
      <c r="D253" s="215"/>
      <c r="E253" s="80"/>
      <c r="F253" s="42"/>
      <c r="G253" s="43">
        <v>1</v>
      </c>
      <c r="H253" s="44">
        <v>1</v>
      </c>
      <c r="I253" s="45">
        <f t="shared" si="12"/>
        <v>1</v>
      </c>
    </row>
    <row r="254" spans="1:9" x14ac:dyDescent="0.3">
      <c r="A254" s="30"/>
      <c r="B254" s="41"/>
      <c r="C254" s="215" t="s">
        <v>162</v>
      </c>
      <c r="D254" s="215"/>
      <c r="E254" s="80"/>
      <c r="F254" s="42"/>
      <c r="G254" s="43">
        <v>1</v>
      </c>
      <c r="H254" s="44">
        <v>1</v>
      </c>
      <c r="I254" s="45">
        <f t="shared" si="12"/>
        <v>1</v>
      </c>
    </row>
    <row r="255" spans="1:9" x14ac:dyDescent="0.3">
      <c r="A255" s="30"/>
      <c r="B255" s="41"/>
      <c r="C255" s="215" t="s">
        <v>39</v>
      </c>
      <c r="D255" s="215"/>
      <c r="E255" s="80"/>
      <c r="F255" s="42" t="s">
        <v>72</v>
      </c>
      <c r="G255" s="43">
        <v>1</v>
      </c>
      <c r="H255" s="44">
        <v>1</v>
      </c>
      <c r="I255" s="45">
        <f t="shared" si="12"/>
        <v>1</v>
      </c>
    </row>
    <row r="256" spans="1:9" x14ac:dyDescent="0.3">
      <c r="A256" s="30"/>
      <c r="B256" s="105" t="s">
        <v>519</v>
      </c>
      <c r="C256" s="226" t="s">
        <v>312</v>
      </c>
      <c r="D256" s="226"/>
      <c r="E256" s="36" t="s">
        <v>103</v>
      </c>
      <c r="F256" s="37" t="s">
        <v>18</v>
      </c>
      <c r="G256" s="43"/>
      <c r="H256" s="44"/>
      <c r="I256" s="40">
        <f>SUM(I257:I259)</f>
        <v>3</v>
      </c>
    </row>
    <row r="257" spans="1:9" x14ac:dyDescent="0.3">
      <c r="A257" s="30"/>
      <c r="B257" s="41"/>
      <c r="C257" s="215" t="s">
        <v>51</v>
      </c>
      <c r="D257" s="215"/>
      <c r="E257" s="80"/>
      <c r="F257" s="42" t="s">
        <v>67</v>
      </c>
      <c r="G257" s="43">
        <v>1</v>
      </c>
      <c r="H257" s="44">
        <v>1</v>
      </c>
      <c r="I257" s="45">
        <f t="shared" ref="I257" si="13">+H257*G257</f>
        <v>1</v>
      </c>
    </row>
    <row r="258" spans="1:9" x14ac:dyDescent="0.3">
      <c r="A258" s="30"/>
      <c r="B258" s="41"/>
      <c r="C258" s="215" t="s">
        <v>163</v>
      </c>
      <c r="D258" s="215"/>
      <c r="E258" s="80"/>
      <c r="F258" s="42" t="s">
        <v>67</v>
      </c>
      <c r="G258" s="43">
        <v>1</v>
      </c>
      <c r="H258" s="44">
        <v>1</v>
      </c>
      <c r="I258" s="45">
        <f>+H258*G258</f>
        <v>1</v>
      </c>
    </row>
    <row r="259" spans="1:9" x14ac:dyDescent="0.3">
      <c r="A259" s="30"/>
      <c r="B259" s="41"/>
      <c r="C259" s="215" t="s">
        <v>164</v>
      </c>
      <c r="D259" s="215"/>
      <c r="E259" s="80"/>
      <c r="F259" s="42" t="s">
        <v>67</v>
      </c>
      <c r="G259" s="43">
        <v>1</v>
      </c>
      <c r="H259" s="44">
        <v>1</v>
      </c>
      <c r="I259" s="45">
        <f>+H259*G259</f>
        <v>1</v>
      </c>
    </row>
    <row r="260" spans="1:9" x14ac:dyDescent="0.3">
      <c r="A260" s="30"/>
      <c r="B260" s="105" t="s">
        <v>520</v>
      </c>
      <c r="C260" s="226" t="s">
        <v>50</v>
      </c>
      <c r="D260" s="226"/>
      <c r="E260" s="36" t="s">
        <v>103</v>
      </c>
      <c r="F260" s="37" t="s">
        <v>18</v>
      </c>
      <c r="G260" s="43"/>
      <c r="H260" s="44"/>
      <c r="I260" s="40">
        <f>SUM(I261)</f>
        <v>1</v>
      </c>
    </row>
    <row r="261" spans="1:9" x14ac:dyDescent="0.3">
      <c r="A261" s="30"/>
      <c r="B261" s="41"/>
      <c r="C261" s="215" t="s">
        <v>50</v>
      </c>
      <c r="D261" s="215"/>
      <c r="E261" s="80"/>
      <c r="F261" s="42" t="s">
        <v>67</v>
      </c>
      <c r="G261" s="43">
        <v>1</v>
      </c>
      <c r="H261" s="44">
        <v>1</v>
      </c>
      <c r="I261" s="45">
        <f t="shared" ref="I261" si="14">+H261*G261</f>
        <v>1</v>
      </c>
    </row>
    <row r="262" spans="1:9" x14ac:dyDescent="0.3">
      <c r="A262" s="30"/>
      <c r="B262" s="105" t="s">
        <v>521</v>
      </c>
      <c r="C262" s="226" t="s">
        <v>311</v>
      </c>
      <c r="D262" s="226"/>
      <c r="E262" s="36" t="s">
        <v>103</v>
      </c>
      <c r="F262" s="37" t="s">
        <v>18</v>
      </c>
      <c r="G262" s="43"/>
      <c r="H262" s="44"/>
      <c r="I262" s="40">
        <f>SUM(I263:I266)</f>
        <v>4</v>
      </c>
    </row>
    <row r="263" spans="1:9" x14ac:dyDescent="0.3">
      <c r="A263" s="30"/>
      <c r="B263" s="41"/>
      <c r="C263" s="215" t="s">
        <v>167</v>
      </c>
      <c r="D263" s="215"/>
      <c r="E263" s="80"/>
      <c r="F263" s="42" t="s">
        <v>67</v>
      </c>
      <c r="G263" s="43">
        <v>1</v>
      </c>
      <c r="H263" s="44">
        <v>1</v>
      </c>
      <c r="I263" s="45">
        <f t="shared" ref="I263:I266" si="15">+H263*G263</f>
        <v>1</v>
      </c>
    </row>
    <row r="264" spans="1:9" x14ac:dyDescent="0.3">
      <c r="A264" s="30"/>
      <c r="B264" s="41"/>
      <c r="C264" s="215" t="s">
        <v>168</v>
      </c>
      <c r="D264" s="215"/>
      <c r="E264" s="80"/>
      <c r="F264" s="42" t="s">
        <v>67</v>
      </c>
      <c r="G264" s="43">
        <v>1</v>
      </c>
      <c r="H264" s="44">
        <v>1</v>
      </c>
      <c r="I264" s="45">
        <f t="shared" si="15"/>
        <v>1</v>
      </c>
    </row>
    <row r="265" spans="1:9" x14ac:dyDescent="0.3">
      <c r="A265" s="30"/>
      <c r="B265" s="41"/>
      <c r="C265" s="215" t="s">
        <v>169</v>
      </c>
      <c r="D265" s="215"/>
      <c r="E265" s="80"/>
      <c r="F265" s="42" t="s">
        <v>67</v>
      </c>
      <c r="G265" s="43">
        <v>1</v>
      </c>
      <c r="H265" s="44">
        <v>1</v>
      </c>
      <c r="I265" s="45">
        <f t="shared" si="15"/>
        <v>1</v>
      </c>
    </row>
    <row r="266" spans="1:9" x14ac:dyDescent="0.3">
      <c r="A266" s="30"/>
      <c r="B266" s="41"/>
      <c r="C266" s="215" t="s">
        <v>39</v>
      </c>
      <c r="D266" s="215"/>
      <c r="E266" s="80"/>
      <c r="F266" s="42" t="s">
        <v>72</v>
      </c>
      <c r="G266" s="43">
        <v>1</v>
      </c>
      <c r="H266" s="44">
        <v>1</v>
      </c>
      <c r="I266" s="45">
        <f t="shared" si="15"/>
        <v>1</v>
      </c>
    </row>
    <row r="267" spans="1:9" x14ac:dyDescent="0.3">
      <c r="A267" s="30"/>
      <c r="B267" s="105" t="s">
        <v>522</v>
      </c>
      <c r="C267" s="226" t="s">
        <v>378</v>
      </c>
      <c r="D267" s="226"/>
      <c r="E267" s="36" t="s">
        <v>103</v>
      </c>
      <c r="F267" s="37" t="s">
        <v>18</v>
      </c>
      <c r="G267" s="43"/>
      <c r="H267" s="44"/>
      <c r="I267" s="40">
        <f>SUM(I268:I270)</f>
        <v>3</v>
      </c>
    </row>
    <row r="268" spans="1:9" x14ac:dyDescent="0.3">
      <c r="A268" s="30"/>
      <c r="B268" s="41"/>
      <c r="C268" s="215" t="s">
        <v>313</v>
      </c>
      <c r="D268" s="215"/>
      <c r="E268" s="80"/>
      <c r="F268" s="42" t="s">
        <v>72</v>
      </c>
      <c r="G268" s="43">
        <v>1</v>
      </c>
      <c r="H268" s="44">
        <v>1</v>
      </c>
      <c r="I268" s="45">
        <f>+H268*G268</f>
        <v>1</v>
      </c>
    </row>
    <row r="269" spans="1:9" x14ac:dyDescent="0.3">
      <c r="A269" s="30"/>
      <c r="B269" s="41"/>
      <c r="C269" s="215" t="s">
        <v>286</v>
      </c>
      <c r="D269" s="215"/>
      <c r="E269" s="80"/>
      <c r="F269" s="42" t="s">
        <v>72</v>
      </c>
      <c r="G269" s="43">
        <v>1</v>
      </c>
      <c r="H269" s="44">
        <v>1</v>
      </c>
      <c r="I269" s="45">
        <f>+H269*G269</f>
        <v>1</v>
      </c>
    </row>
    <row r="270" spans="1:9" x14ac:dyDescent="0.3">
      <c r="A270" s="30"/>
      <c r="B270" s="41"/>
      <c r="C270" s="215" t="s">
        <v>39</v>
      </c>
      <c r="D270" s="215"/>
      <c r="E270" s="80"/>
      <c r="F270" s="42" t="s">
        <v>72</v>
      </c>
      <c r="G270" s="43">
        <v>1</v>
      </c>
      <c r="H270" s="44">
        <v>1</v>
      </c>
      <c r="I270" s="45">
        <f>+H270*G270</f>
        <v>1</v>
      </c>
    </row>
    <row r="271" spans="1:9" x14ac:dyDescent="0.3">
      <c r="A271" s="30"/>
      <c r="B271" s="105" t="s">
        <v>523</v>
      </c>
      <c r="C271" s="226" t="s">
        <v>379</v>
      </c>
      <c r="D271" s="226"/>
      <c r="E271" s="36" t="s">
        <v>103</v>
      </c>
      <c r="F271" s="37" t="s">
        <v>18</v>
      </c>
      <c r="G271" s="43"/>
      <c r="H271" s="44"/>
      <c r="I271" s="40">
        <f>SUM(I272:I278)</f>
        <v>7</v>
      </c>
    </row>
    <row r="272" spans="1:9" x14ac:dyDescent="0.3">
      <c r="A272" s="30"/>
      <c r="B272" s="41"/>
      <c r="C272" s="215" t="s">
        <v>173</v>
      </c>
      <c r="D272" s="215"/>
      <c r="E272" s="80"/>
      <c r="F272" s="42" t="s">
        <v>268</v>
      </c>
      <c r="G272" s="43">
        <v>1</v>
      </c>
      <c r="H272" s="44">
        <v>1</v>
      </c>
      <c r="I272" s="45">
        <f t="shared" ref="I272:I278" si="16">+H272*G272</f>
        <v>1</v>
      </c>
    </row>
    <row r="273" spans="1:9" x14ac:dyDescent="0.3">
      <c r="A273" s="30"/>
      <c r="B273" s="41"/>
      <c r="C273" s="215" t="s">
        <v>170</v>
      </c>
      <c r="D273" s="215"/>
      <c r="E273" s="80"/>
      <c r="F273" s="42" t="s">
        <v>72</v>
      </c>
      <c r="G273" s="43">
        <v>1</v>
      </c>
      <c r="H273" s="44">
        <v>1</v>
      </c>
      <c r="I273" s="45">
        <f t="shared" si="16"/>
        <v>1</v>
      </c>
    </row>
    <row r="274" spans="1:9" x14ac:dyDescent="0.3">
      <c r="A274" s="30"/>
      <c r="B274" s="41"/>
      <c r="C274" s="215" t="s">
        <v>171</v>
      </c>
      <c r="D274" s="215"/>
      <c r="E274" s="80"/>
      <c r="F274" s="42" t="s">
        <v>67</v>
      </c>
      <c r="G274" s="43">
        <v>1</v>
      </c>
      <c r="H274" s="44">
        <v>1</v>
      </c>
      <c r="I274" s="45">
        <f t="shared" si="16"/>
        <v>1</v>
      </c>
    </row>
    <row r="275" spans="1:9" x14ac:dyDescent="0.3">
      <c r="A275" s="30"/>
      <c r="B275" s="41"/>
      <c r="C275" s="215" t="s">
        <v>174</v>
      </c>
      <c r="D275" s="215"/>
      <c r="E275" s="80"/>
      <c r="F275" s="42" t="s">
        <v>72</v>
      </c>
      <c r="G275" s="43">
        <v>1</v>
      </c>
      <c r="H275" s="44">
        <v>1</v>
      </c>
      <c r="I275" s="45">
        <f t="shared" si="16"/>
        <v>1</v>
      </c>
    </row>
    <row r="276" spans="1:9" x14ac:dyDescent="0.3">
      <c r="A276" s="30"/>
      <c r="B276" s="41"/>
      <c r="C276" s="215" t="s">
        <v>269</v>
      </c>
      <c r="D276" s="215"/>
      <c r="E276" s="80"/>
      <c r="F276" s="42" t="s">
        <v>67</v>
      </c>
      <c r="G276" s="43">
        <v>1</v>
      </c>
      <c r="H276" s="44">
        <v>1</v>
      </c>
      <c r="I276" s="45">
        <f t="shared" si="16"/>
        <v>1</v>
      </c>
    </row>
    <row r="277" spans="1:9" x14ac:dyDescent="0.3">
      <c r="A277" s="30"/>
      <c r="B277" s="41"/>
      <c r="C277" s="215" t="s">
        <v>172</v>
      </c>
      <c r="D277" s="215"/>
      <c r="E277" s="80"/>
      <c r="F277" s="42" t="s">
        <v>67</v>
      </c>
      <c r="G277" s="43">
        <v>1</v>
      </c>
      <c r="H277" s="44">
        <v>1</v>
      </c>
      <c r="I277" s="45">
        <f t="shared" si="16"/>
        <v>1</v>
      </c>
    </row>
    <row r="278" spans="1:9" x14ac:dyDescent="0.3">
      <c r="A278" s="30"/>
      <c r="B278" s="41"/>
      <c r="C278" s="215" t="s">
        <v>39</v>
      </c>
      <c r="D278" s="215"/>
      <c r="E278" s="80"/>
      <c r="F278" s="42" t="s">
        <v>72</v>
      </c>
      <c r="G278" s="43">
        <v>1</v>
      </c>
      <c r="H278" s="44">
        <v>1</v>
      </c>
      <c r="I278" s="45">
        <f t="shared" si="16"/>
        <v>1</v>
      </c>
    </row>
    <row r="279" spans="1:9" x14ac:dyDescent="0.3">
      <c r="A279" s="30"/>
      <c r="B279" s="105" t="s">
        <v>524</v>
      </c>
      <c r="C279" s="226" t="s">
        <v>81</v>
      </c>
      <c r="D279" s="226"/>
      <c r="E279" s="36" t="s">
        <v>103</v>
      </c>
      <c r="F279" s="37" t="s">
        <v>18</v>
      </c>
      <c r="G279" s="43"/>
      <c r="H279" s="44"/>
      <c r="I279" s="40">
        <f>SUM(I280:I291)</f>
        <v>12</v>
      </c>
    </row>
    <row r="280" spans="1:9" x14ac:dyDescent="0.3">
      <c r="A280" s="30"/>
      <c r="B280" s="41"/>
      <c r="C280" s="215" t="s">
        <v>175</v>
      </c>
      <c r="D280" s="215"/>
      <c r="E280" s="80"/>
      <c r="F280" s="42" t="s">
        <v>67</v>
      </c>
      <c r="G280" s="43">
        <v>1</v>
      </c>
      <c r="H280" s="44">
        <v>1</v>
      </c>
      <c r="I280" s="45">
        <f t="shared" ref="I280:I291" si="17">+H280*G280</f>
        <v>1</v>
      </c>
    </row>
    <row r="281" spans="1:9" x14ac:dyDescent="0.3">
      <c r="A281" s="30"/>
      <c r="B281" s="41"/>
      <c r="C281" s="215" t="s">
        <v>176</v>
      </c>
      <c r="D281" s="215"/>
      <c r="E281" s="80"/>
      <c r="F281" s="42" t="s">
        <v>67</v>
      </c>
      <c r="G281" s="43">
        <v>1</v>
      </c>
      <c r="H281" s="44">
        <v>1</v>
      </c>
      <c r="I281" s="45">
        <f t="shared" si="17"/>
        <v>1</v>
      </c>
    </row>
    <row r="282" spans="1:9" x14ac:dyDescent="0.3">
      <c r="A282" s="30"/>
      <c r="B282" s="41"/>
      <c r="C282" s="215" t="s">
        <v>177</v>
      </c>
      <c r="D282" s="215"/>
      <c r="E282" s="80"/>
      <c r="F282" s="42" t="s">
        <v>67</v>
      </c>
      <c r="G282" s="43">
        <v>1</v>
      </c>
      <c r="H282" s="44">
        <v>1</v>
      </c>
      <c r="I282" s="45">
        <f t="shared" si="17"/>
        <v>1</v>
      </c>
    </row>
    <row r="283" spans="1:9" x14ac:dyDescent="0.3">
      <c r="A283" s="30"/>
      <c r="B283" s="41"/>
      <c r="C283" s="215" t="s">
        <v>178</v>
      </c>
      <c r="D283" s="215"/>
      <c r="E283" s="80"/>
      <c r="F283" s="42" t="s">
        <v>67</v>
      </c>
      <c r="G283" s="43">
        <v>1</v>
      </c>
      <c r="H283" s="44">
        <v>1</v>
      </c>
      <c r="I283" s="45">
        <f t="shared" si="17"/>
        <v>1</v>
      </c>
    </row>
    <row r="284" spans="1:9" x14ac:dyDescent="0.3">
      <c r="A284" s="30"/>
      <c r="B284" s="41"/>
      <c r="C284" s="215" t="s">
        <v>179</v>
      </c>
      <c r="D284" s="215"/>
      <c r="E284" s="80"/>
      <c r="F284" s="42" t="s">
        <v>67</v>
      </c>
      <c r="G284" s="43">
        <v>1</v>
      </c>
      <c r="H284" s="44">
        <v>1</v>
      </c>
      <c r="I284" s="45">
        <f t="shared" si="17"/>
        <v>1</v>
      </c>
    </row>
    <row r="285" spans="1:9" x14ac:dyDescent="0.3">
      <c r="A285" s="30"/>
      <c r="B285" s="41"/>
      <c r="C285" s="215" t="s">
        <v>180</v>
      </c>
      <c r="D285" s="215"/>
      <c r="E285" s="80"/>
      <c r="F285" s="42" t="s">
        <v>67</v>
      </c>
      <c r="G285" s="43">
        <v>1</v>
      </c>
      <c r="H285" s="44">
        <v>1</v>
      </c>
      <c r="I285" s="45">
        <f t="shared" si="17"/>
        <v>1</v>
      </c>
    </row>
    <row r="286" spans="1:9" x14ac:dyDescent="0.3">
      <c r="A286" s="30"/>
      <c r="B286" s="41"/>
      <c r="C286" s="215" t="s">
        <v>181</v>
      </c>
      <c r="D286" s="215"/>
      <c r="E286" s="80"/>
      <c r="F286" s="42" t="s">
        <v>67</v>
      </c>
      <c r="G286" s="43">
        <v>1</v>
      </c>
      <c r="H286" s="44">
        <v>1</v>
      </c>
      <c r="I286" s="45">
        <f t="shared" si="17"/>
        <v>1</v>
      </c>
    </row>
    <row r="287" spans="1:9" x14ac:dyDescent="0.3">
      <c r="A287" s="30"/>
      <c r="B287" s="41"/>
      <c r="C287" s="215" t="s">
        <v>182</v>
      </c>
      <c r="D287" s="215"/>
      <c r="E287" s="80"/>
      <c r="F287" s="42" t="s">
        <v>67</v>
      </c>
      <c r="G287" s="43">
        <v>1</v>
      </c>
      <c r="H287" s="44">
        <v>1</v>
      </c>
      <c r="I287" s="45">
        <f t="shared" si="17"/>
        <v>1</v>
      </c>
    </row>
    <row r="288" spans="1:9" x14ac:dyDescent="0.3">
      <c r="A288" s="30"/>
      <c r="B288" s="41"/>
      <c r="C288" s="215" t="s">
        <v>183</v>
      </c>
      <c r="D288" s="215"/>
      <c r="E288" s="80"/>
      <c r="F288" s="42" t="s">
        <v>67</v>
      </c>
      <c r="G288" s="43">
        <v>1</v>
      </c>
      <c r="H288" s="44">
        <v>1</v>
      </c>
      <c r="I288" s="45">
        <f t="shared" si="17"/>
        <v>1</v>
      </c>
    </row>
    <row r="289" spans="1:9" x14ac:dyDescent="0.3">
      <c r="A289" s="30"/>
      <c r="B289" s="41"/>
      <c r="C289" s="215" t="s">
        <v>184</v>
      </c>
      <c r="D289" s="215"/>
      <c r="E289" s="80"/>
      <c r="F289" s="42" t="s">
        <v>67</v>
      </c>
      <c r="G289" s="43">
        <v>1</v>
      </c>
      <c r="H289" s="44">
        <v>1</v>
      </c>
      <c r="I289" s="45">
        <f t="shared" si="17"/>
        <v>1</v>
      </c>
    </row>
    <row r="290" spans="1:9" x14ac:dyDescent="0.3">
      <c r="A290" s="30"/>
      <c r="B290" s="41"/>
      <c r="C290" s="215" t="s">
        <v>185</v>
      </c>
      <c r="D290" s="215"/>
      <c r="E290" s="80"/>
      <c r="F290" s="42" t="s">
        <v>67</v>
      </c>
      <c r="G290" s="43">
        <v>1</v>
      </c>
      <c r="H290" s="44">
        <v>1</v>
      </c>
      <c r="I290" s="45">
        <f t="shared" si="17"/>
        <v>1</v>
      </c>
    </row>
    <row r="291" spans="1:9" x14ac:dyDescent="0.3">
      <c r="A291" s="30"/>
      <c r="B291" s="41"/>
      <c r="C291" s="215" t="s">
        <v>39</v>
      </c>
      <c r="D291" s="215"/>
      <c r="E291" s="80"/>
      <c r="F291" s="42" t="s">
        <v>72</v>
      </c>
      <c r="G291" s="43">
        <v>1</v>
      </c>
      <c r="H291" s="44">
        <v>1</v>
      </c>
      <c r="I291" s="45">
        <f t="shared" si="17"/>
        <v>1</v>
      </c>
    </row>
    <row r="292" spans="1:9" x14ac:dyDescent="0.3">
      <c r="A292" s="30"/>
      <c r="B292" s="105" t="s">
        <v>525</v>
      </c>
      <c r="C292" s="226" t="s">
        <v>380</v>
      </c>
      <c r="D292" s="226"/>
      <c r="E292" s="36" t="s">
        <v>103</v>
      </c>
      <c r="F292" s="37" t="s">
        <v>18</v>
      </c>
      <c r="G292" s="43"/>
      <c r="H292" s="44"/>
      <c r="I292" s="40">
        <f>SUM(I293:I294)</f>
        <v>2</v>
      </c>
    </row>
    <row r="293" spans="1:9" x14ac:dyDescent="0.3">
      <c r="A293" s="30"/>
      <c r="B293" s="41"/>
      <c r="C293" s="80" t="s">
        <v>381</v>
      </c>
      <c r="D293" s="80"/>
      <c r="E293" s="80"/>
      <c r="F293" s="42"/>
      <c r="G293" s="43">
        <v>1</v>
      </c>
      <c r="H293" s="44">
        <v>1</v>
      </c>
      <c r="I293" s="45">
        <f t="shared" ref="I293:I294" si="18">+H293*G293</f>
        <v>1</v>
      </c>
    </row>
    <row r="294" spans="1:9" x14ac:dyDescent="0.3">
      <c r="A294" s="30"/>
      <c r="B294" s="41"/>
      <c r="C294" s="215" t="s">
        <v>383</v>
      </c>
      <c r="D294" s="215"/>
      <c r="E294" s="80"/>
      <c r="F294" s="42"/>
      <c r="G294" s="43">
        <v>1</v>
      </c>
      <c r="H294" s="44">
        <v>1</v>
      </c>
      <c r="I294" s="45">
        <f t="shared" si="18"/>
        <v>1</v>
      </c>
    </row>
    <row r="295" spans="1:9" x14ac:dyDescent="0.3">
      <c r="A295" s="30"/>
      <c r="B295" s="105" t="s">
        <v>526</v>
      </c>
      <c r="C295" s="226" t="s">
        <v>382</v>
      </c>
      <c r="D295" s="226"/>
      <c r="E295" s="36" t="s">
        <v>103</v>
      </c>
      <c r="F295" s="37" t="s">
        <v>18</v>
      </c>
      <c r="G295" s="43"/>
      <c r="H295" s="44"/>
      <c r="I295" s="40">
        <f>SUM(I296:I299)</f>
        <v>4</v>
      </c>
    </row>
    <row r="296" spans="1:9" x14ac:dyDescent="0.3">
      <c r="A296" s="30"/>
      <c r="B296" s="41"/>
      <c r="C296" s="227" t="s">
        <v>382</v>
      </c>
      <c r="D296" s="227"/>
      <c r="E296" s="80"/>
      <c r="F296" s="42"/>
      <c r="G296" s="43">
        <v>1</v>
      </c>
      <c r="H296" s="44">
        <v>1</v>
      </c>
      <c r="I296" s="45">
        <f t="shared" ref="I296:I299" si="19">+H296*G296</f>
        <v>1</v>
      </c>
    </row>
    <row r="297" spans="1:9" x14ac:dyDescent="0.3">
      <c r="A297" s="30"/>
      <c r="B297" s="41"/>
      <c r="C297" s="227" t="s">
        <v>173</v>
      </c>
      <c r="D297" s="227"/>
      <c r="E297" s="80"/>
      <c r="F297" s="42"/>
      <c r="G297" s="43">
        <v>1</v>
      </c>
      <c r="H297" s="44">
        <v>1</v>
      </c>
      <c r="I297" s="45">
        <f t="shared" si="19"/>
        <v>1</v>
      </c>
    </row>
    <row r="298" spans="1:9" x14ac:dyDescent="0.3">
      <c r="A298" s="30"/>
      <c r="B298" s="41"/>
      <c r="C298" s="227" t="s">
        <v>230</v>
      </c>
      <c r="D298" s="227"/>
      <c r="E298" s="80"/>
      <c r="F298" s="42"/>
      <c r="G298" s="43">
        <v>1</v>
      </c>
      <c r="H298" s="44">
        <v>1</v>
      </c>
      <c r="I298" s="45">
        <f t="shared" si="19"/>
        <v>1</v>
      </c>
    </row>
    <row r="299" spans="1:9" x14ac:dyDescent="0.3">
      <c r="A299" s="30"/>
      <c r="B299" s="41"/>
      <c r="C299" s="227" t="s">
        <v>39</v>
      </c>
      <c r="D299" s="227"/>
      <c r="E299" s="80"/>
      <c r="F299" s="42"/>
      <c r="G299" s="43">
        <v>1</v>
      </c>
      <c r="H299" s="44">
        <v>1</v>
      </c>
      <c r="I299" s="45">
        <f t="shared" si="19"/>
        <v>1</v>
      </c>
    </row>
    <row r="300" spans="1:9" x14ac:dyDescent="0.3">
      <c r="A300" s="30"/>
      <c r="B300" s="103" t="s">
        <v>588</v>
      </c>
      <c r="C300" s="228" t="s">
        <v>16</v>
      </c>
      <c r="D300" s="229"/>
      <c r="E300" s="85"/>
      <c r="F300" s="46"/>
      <c r="G300" s="46"/>
      <c r="H300" s="72"/>
      <c r="I300" s="47">
        <f>I301+I314+I320+I329+I338</f>
        <v>38</v>
      </c>
    </row>
    <row r="301" spans="1:9" ht="18.75" customHeight="1" x14ac:dyDescent="0.3">
      <c r="A301" s="30"/>
      <c r="B301" s="104" t="s">
        <v>527</v>
      </c>
      <c r="C301" s="230" t="s">
        <v>329</v>
      </c>
      <c r="D301" s="231"/>
      <c r="E301" s="36" t="s">
        <v>103</v>
      </c>
      <c r="F301" s="37" t="s">
        <v>17</v>
      </c>
      <c r="G301" s="38"/>
      <c r="H301" s="39"/>
      <c r="I301" s="40">
        <f>SUM(I302:I313)</f>
        <v>12</v>
      </c>
    </row>
    <row r="302" spans="1:9" ht="18.75" customHeight="1" x14ac:dyDescent="0.3">
      <c r="A302" s="30"/>
      <c r="B302" s="41"/>
      <c r="C302" s="215" t="s">
        <v>36</v>
      </c>
      <c r="D302" s="215"/>
      <c r="E302" s="80"/>
      <c r="F302" s="42" t="s">
        <v>67</v>
      </c>
      <c r="G302" s="43">
        <v>1</v>
      </c>
      <c r="H302" s="44">
        <v>1</v>
      </c>
      <c r="I302" s="45">
        <f t="shared" ref="I302:I313" si="20">+H302*G302</f>
        <v>1</v>
      </c>
    </row>
    <row r="303" spans="1:9" x14ac:dyDescent="0.3">
      <c r="A303" s="30"/>
      <c r="B303" s="41"/>
      <c r="C303" s="215" t="s">
        <v>271</v>
      </c>
      <c r="D303" s="215"/>
      <c r="E303" s="80"/>
      <c r="F303" s="42" t="s">
        <v>37</v>
      </c>
      <c r="G303" s="43">
        <v>1</v>
      </c>
      <c r="H303" s="44">
        <v>1</v>
      </c>
      <c r="I303" s="45">
        <f t="shared" si="20"/>
        <v>1</v>
      </c>
    </row>
    <row r="304" spans="1:9" x14ac:dyDescent="0.3">
      <c r="A304" s="30"/>
      <c r="B304" s="41"/>
      <c r="C304" s="215" t="s">
        <v>274</v>
      </c>
      <c r="D304" s="215"/>
      <c r="E304" s="80"/>
      <c r="F304" s="42" t="s">
        <v>67</v>
      </c>
      <c r="G304" s="43">
        <v>1</v>
      </c>
      <c r="H304" s="44">
        <v>1</v>
      </c>
      <c r="I304" s="45">
        <f t="shared" si="20"/>
        <v>1</v>
      </c>
    </row>
    <row r="305" spans="1:9" x14ac:dyDescent="0.3">
      <c r="A305" s="30"/>
      <c r="B305" s="41"/>
      <c r="C305" s="215" t="s">
        <v>272</v>
      </c>
      <c r="D305" s="215"/>
      <c r="E305" s="80"/>
      <c r="F305" s="42" t="s">
        <v>38</v>
      </c>
      <c r="G305" s="43">
        <v>1</v>
      </c>
      <c r="H305" s="44">
        <v>1</v>
      </c>
      <c r="I305" s="45">
        <f t="shared" si="20"/>
        <v>1</v>
      </c>
    </row>
    <row r="306" spans="1:9" x14ac:dyDescent="0.3">
      <c r="A306" s="30"/>
      <c r="B306" s="41"/>
      <c r="C306" s="215" t="s">
        <v>39</v>
      </c>
      <c r="D306" s="215"/>
      <c r="E306" s="80"/>
      <c r="F306" s="42" t="s">
        <v>40</v>
      </c>
      <c r="G306" s="43">
        <v>1</v>
      </c>
      <c r="H306" s="44">
        <v>1</v>
      </c>
      <c r="I306" s="45">
        <f t="shared" si="20"/>
        <v>1</v>
      </c>
    </row>
    <row r="307" spans="1:9" x14ac:dyDescent="0.3">
      <c r="A307" s="30"/>
      <c r="B307" s="41"/>
      <c r="C307" s="215" t="s">
        <v>41</v>
      </c>
      <c r="D307" s="215"/>
      <c r="E307" s="80"/>
      <c r="F307" s="42" t="s">
        <v>42</v>
      </c>
      <c r="G307" s="43">
        <v>1</v>
      </c>
      <c r="H307" s="44">
        <v>1</v>
      </c>
      <c r="I307" s="45">
        <f t="shared" si="20"/>
        <v>1</v>
      </c>
    </row>
    <row r="308" spans="1:9" x14ac:dyDescent="0.3">
      <c r="A308" s="30"/>
      <c r="B308" s="41"/>
      <c r="C308" s="215" t="s">
        <v>43</v>
      </c>
      <c r="D308" s="215"/>
      <c r="E308" s="80"/>
      <c r="F308" s="42" t="s">
        <v>42</v>
      </c>
      <c r="G308" s="43">
        <v>1</v>
      </c>
      <c r="H308" s="44">
        <v>1</v>
      </c>
      <c r="I308" s="45">
        <f t="shared" si="20"/>
        <v>1</v>
      </c>
    </row>
    <row r="309" spans="1:9" x14ac:dyDescent="0.3">
      <c r="A309" s="30"/>
      <c r="B309" s="41"/>
      <c r="C309" s="215" t="s">
        <v>273</v>
      </c>
      <c r="D309" s="215"/>
      <c r="E309" s="80"/>
      <c r="F309" s="42" t="s">
        <v>38</v>
      </c>
      <c r="G309" s="43">
        <v>1</v>
      </c>
      <c r="H309" s="44">
        <v>1</v>
      </c>
      <c r="I309" s="45">
        <f t="shared" si="20"/>
        <v>1</v>
      </c>
    </row>
    <row r="310" spans="1:9" x14ac:dyDescent="0.3">
      <c r="A310" s="30"/>
      <c r="B310" s="41"/>
      <c r="C310" s="215" t="s">
        <v>275</v>
      </c>
      <c r="D310" s="215"/>
      <c r="E310" s="80"/>
      <c r="F310" s="42" t="s">
        <v>67</v>
      </c>
      <c r="G310" s="43">
        <v>1</v>
      </c>
      <c r="H310" s="44">
        <v>1</v>
      </c>
      <c r="I310" s="45">
        <f t="shared" si="20"/>
        <v>1</v>
      </c>
    </row>
    <row r="311" spans="1:9" x14ac:dyDescent="0.3">
      <c r="A311" s="30"/>
      <c r="B311" s="41"/>
      <c r="C311" s="215" t="s">
        <v>44</v>
      </c>
      <c r="D311" s="215"/>
      <c r="E311" s="80"/>
      <c r="F311" s="42" t="s">
        <v>38</v>
      </c>
      <c r="G311" s="43">
        <v>1</v>
      </c>
      <c r="H311" s="44">
        <v>1</v>
      </c>
      <c r="I311" s="45">
        <f t="shared" si="20"/>
        <v>1</v>
      </c>
    </row>
    <row r="312" spans="1:9" x14ac:dyDescent="0.3">
      <c r="A312" s="30"/>
      <c r="B312" s="41"/>
      <c r="C312" s="215" t="s">
        <v>162</v>
      </c>
      <c r="D312" s="215"/>
      <c r="E312" s="80"/>
      <c r="F312" s="42" t="s">
        <v>125</v>
      </c>
      <c r="G312" s="43">
        <v>1</v>
      </c>
      <c r="H312" s="44">
        <v>1</v>
      </c>
      <c r="I312" s="45">
        <f t="shared" si="20"/>
        <v>1</v>
      </c>
    </row>
    <row r="313" spans="1:9" x14ac:dyDescent="0.3">
      <c r="A313" s="30"/>
      <c r="B313" s="41"/>
      <c r="C313" s="215" t="s">
        <v>39</v>
      </c>
      <c r="D313" s="215"/>
      <c r="E313" s="80"/>
      <c r="F313" s="42" t="s">
        <v>40</v>
      </c>
      <c r="G313" s="43">
        <v>1</v>
      </c>
      <c r="H313" s="44">
        <v>1</v>
      </c>
      <c r="I313" s="45">
        <f t="shared" si="20"/>
        <v>1</v>
      </c>
    </row>
    <row r="314" spans="1:9" x14ac:dyDescent="0.3">
      <c r="A314" s="30"/>
      <c r="B314" s="104" t="s">
        <v>528</v>
      </c>
      <c r="C314" s="232" t="s">
        <v>330</v>
      </c>
      <c r="D314" s="232"/>
      <c r="E314" s="36" t="s">
        <v>103</v>
      </c>
      <c r="F314" s="37" t="s">
        <v>17</v>
      </c>
      <c r="G314" s="43"/>
      <c r="H314" s="44"/>
      <c r="I314" s="40">
        <f>SUM(I315:I319)</f>
        <v>5</v>
      </c>
    </row>
    <row r="315" spans="1:9" x14ac:dyDescent="0.3">
      <c r="A315" s="30"/>
      <c r="B315" s="41"/>
      <c r="C315" s="215" t="s">
        <v>113</v>
      </c>
      <c r="D315" s="215"/>
      <c r="E315" s="80"/>
      <c r="F315" s="42" t="s">
        <v>42</v>
      </c>
      <c r="G315" s="43">
        <v>1</v>
      </c>
      <c r="H315" s="44">
        <v>1</v>
      </c>
      <c r="I315" s="45">
        <f t="shared" ref="I315:I319" si="21">+H315*G315</f>
        <v>1</v>
      </c>
    </row>
    <row r="316" spans="1:9" x14ac:dyDescent="0.3">
      <c r="A316" s="30"/>
      <c r="B316" s="41"/>
      <c r="C316" s="215" t="s">
        <v>114</v>
      </c>
      <c r="D316" s="215"/>
      <c r="E316" s="80"/>
      <c r="F316" s="42" t="s">
        <v>42</v>
      </c>
      <c r="G316" s="43">
        <v>1</v>
      </c>
      <c r="H316" s="44">
        <v>1</v>
      </c>
      <c r="I316" s="45">
        <f t="shared" si="21"/>
        <v>1</v>
      </c>
    </row>
    <row r="317" spans="1:9" x14ac:dyDescent="0.3">
      <c r="A317" s="30"/>
      <c r="B317" s="41"/>
      <c r="C317" s="215" t="s">
        <v>146</v>
      </c>
      <c r="D317" s="215"/>
      <c r="E317" s="80"/>
      <c r="F317" s="42" t="s">
        <v>45</v>
      </c>
      <c r="G317" s="43">
        <v>1</v>
      </c>
      <c r="H317" s="44">
        <v>1</v>
      </c>
      <c r="I317" s="45">
        <f t="shared" si="21"/>
        <v>1</v>
      </c>
    </row>
    <row r="318" spans="1:9" x14ac:dyDescent="0.3">
      <c r="A318" s="30"/>
      <c r="B318" s="41"/>
      <c r="C318" s="215" t="s">
        <v>110</v>
      </c>
      <c r="D318" s="215"/>
      <c r="E318" s="80"/>
      <c r="F318" s="42" t="s">
        <v>61</v>
      </c>
      <c r="G318" s="43">
        <v>1</v>
      </c>
      <c r="H318" s="44">
        <v>1</v>
      </c>
      <c r="I318" s="45">
        <f t="shared" si="21"/>
        <v>1</v>
      </c>
    </row>
    <row r="319" spans="1:9" x14ac:dyDescent="0.3">
      <c r="A319" s="30"/>
      <c r="B319" s="41"/>
      <c r="C319" s="215" t="s">
        <v>39</v>
      </c>
      <c r="D319" s="215"/>
      <c r="E319" s="80"/>
      <c r="F319" s="42" t="s">
        <v>40</v>
      </c>
      <c r="G319" s="43">
        <v>1</v>
      </c>
      <c r="H319" s="44">
        <v>1</v>
      </c>
      <c r="I319" s="45">
        <f t="shared" si="21"/>
        <v>1</v>
      </c>
    </row>
    <row r="320" spans="1:9" x14ac:dyDescent="0.3">
      <c r="A320" s="30"/>
      <c r="B320" s="104" t="s">
        <v>529</v>
      </c>
      <c r="C320" s="232" t="s">
        <v>331</v>
      </c>
      <c r="D320" s="232"/>
      <c r="E320" s="36" t="s">
        <v>103</v>
      </c>
      <c r="F320" s="37" t="s">
        <v>17</v>
      </c>
      <c r="G320" s="43"/>
      <c r="H320" s="44"/>
      <c r="I320" s="40">
        <f>SUM(I321:I328)</f>
        <v>8</v>
      </c>
    </row>
    <row r="321" spans="1:9" x14ac:dyDescent="0.3">
      <c r="A321" s="30"/>
      <c r="B321" s="41"/>
      <c r="C321" s="233" t="s">
        <v>69</v>
      </c>
      <c r="D321" s="233"/>
      <c r="E321" s="80"/>
      <c r="F321" s="42" t="s">
        <v>70</v>
      </c>
      <c r="G321" s="43">
        <v>1</v>
      </c>
      <c r="H321" s="44">
        <v>1</v>
      </c>
      <c r="I321" s="45">
        <f t="shared" ref="I321:I322" si="22">+H321*G321</f>
        <v>1</v>
      </c>
    </row>
    <row r="322" spans="1:9" x14ac:dyDescent="0.3">
      <c r="A322" s="30"/>
      <c r="B322" s="41"/>
      <c r="C322" s="215" t="s">
        <v>71</v>
      </c>
      <c r="D322" s="215"/>
      <c r="E322" s="80"/>
      <c r="F322" s="42" t="s">
        <v>67</v>
      </c>
      <c r="G322" s="43">
        <v>1</v>
      </c>
      <c r="H322" s="44">
        <v>1</v>
      </c>
      <c r="I322" s="45">
        <f t="shared" si="22"/>
        <v>1</v>
      </c>
    </row>
    <row r="323" spans="1:9" x14ac:dyDescent="0.3">
      <c r="A323" s="30"/>
      <c r="B323" s="41"/>
      <c r="C323" s="215" t="s">
        <v>260</v>
      </c>
      <c r="D323" s="215"/>
      <c r="E323" s="80"/>
      <c r="F323" s="42" t="s">
        <v>49</v>
      </c>
      <c r="G323" s="43">
        <v>1</v>
      </c>
      <c r="H323" s="44">
        <v>1</v>
      </c>
      <c r="I323" s="45">
        <f>+H323*G323</f>
        <v>1</v>
      </c>
    </row>
    <row r="324" spans="1:9" x14ac:dyDescent="0.3">
      <c r="A324" s="30"/>
      <c r="B324" s="41"/>
      <c r="C324" s="215" t="s">
        <v>261</v>
      </c>
      <c r="D324" s="215"/>
      <c r="E324" s="80"/>
      <c r="F324" s="42" t="s">
        <v>49</v>
      </c>
      <c r="G324" s="43">
        <v>1</v>
      </c>
      <c r="H324" s="44">
        <v>1</v>
      </c>
      <c r="I324" s="45">
        <f>+H324*G324</f>
        <v>1</v>
      </c>
    </row>
    <row r="325" spans="1:9" x14ac:dyDescent="0.3">
      <c r="A325" s="30"/>
      <c r="B325" s="41"/>
      <c r="C325" s="215" t="s">
        <v>259</v>
      </c>
      <c r="D325" s="215"/>
      <c r="E325" s="80"/>
      <c r="F325" s="42" t="s">
        <v>67</v>
      </c>
      <c r="G325" s="43">
        <v>1</v>
      </c>
      <c r="H325" s="44">
        <v>1</v>
      </c>
      <c r="I325" s="45">
        <f t="shared" ref="I325:I328" si="23">+H325*G325</f>
        <v>1</v>
      </c>
    </row>
    <row r="326" spans="1:9" x14ac:dyDescent="0.3">
      <c r="A326" s="30"/>
      <c r="B326" s="41"/>
      <c r="C326" s="215" t="s">
        <v>111</v>
      </c>
      <c r="D326" s="215"/>
      <c r="E326" s="80"/>
      <c r="F326" s="42" t="s">
        <v>67</v>
      </c>
      <c r="G326" s="43">
        <v>1</v>
      </c>
      <c r="H326" s="44">
        <v>1</v>
      </c>
      <c r="I326" s="45">
        <f t="shared" si="23"/>
        <v>1</v>
      </c>
    </row>
    <row r="327" spans="1:9" x14ac:dyDescent="0.3">
      <c r="A327" s="30"/>
      <c r="B327" s="41"/>
      <c r="C327" s="215" t="s">
        <v>276</v>
      </c>
      <c r="D327" s="215"/>
      <c r="E327" s="80"/>
      <c r="F327" s="42" t="s">
        <v>67</v>
      </c>
      <c r="G327" s="43">
        <v>1</v>
      </c>
      <c r="H327" s="44">
        <v>1</v>
      </c>
      <c r="I327" s="45">
        <f t="shared" si="23"/>
        <v>1</v>
      </c>
    </row>
    <row r="328" spans="1:9" x14ac:dyDescent="0.3">
      <c r="A328" s="30"/>
      <c r="B328" s="41"/>
      <c r="C328" s="215" t="s">
        <v>39</v>
      </c>
      <c r="D328" s="215"/>
      <c r="E328" s="80"/>
      <c r="F328" s="42" t="s">
        <v>72</v>
      </c>
      <c r="G328" s="43">
        <v>1</v>
      </c>
      <c r="H328" s="44">
        <v>1</v>
      </c>
      <c r="I328" s="45">
        <f t="shared" si="23"/>
        <v>1</v>
      </c>
    </row>
    <row r="329" spans="1:9" x14ac:dyDescent="0.3">
      <c r="A329" s="30"/>
      <c r="B329" s="104" t="s">
        <v>530</v>
      </c>
      <c r="C329" s="226" t="s">
        <v>332</v>
      </c>
      <c r="D329" s="226"/>
      <c r="E329" s="36" t="s">
        <v>103</v>
      </c>
      <c r="F329" s="37" t="s">
        <v>18</v>
      </c>
      <c r="G329" s="43"/>
      <c r="H329" s="44"/>
      <c r="I329" s="40">
        <f>SUM(I330:I337)</f>
        <v>8</v>
      </c>
    </row>
    <row r="330" spans="1:9" x14ac:dyDescent="0.3">
      <c r="A330" s="30"/>
      <c r="B330" s="41"/>
      <c r="C330" s="233" t="s">
        <v>115</v>
      </c>
      <c r="D330" s="233"/>
      <c r="E330" s="80"/>
      <c r="F330" s="42" t="s">
        <v>37</v>
      </c>
      <c r="G330" s="43">
        <v>1</v>
      </c>
      <c r="H330" s="44">
        <v>1</v>
      </c>
      <c r="I330" s="45">
        <f t="shared" ref="I330:I337" si="24">+H330*G330</f>
        <v>1</v>
      </c>
    </row>
    <row r="331" spans="1:9" x14ac:dyDescent="0.3">
      <c r="A331" s="30"/>
      <c r="B331" s="41"/>
      <c r="C331" s="233" t="s">
        <v>277</v>
      </c>
      <c r="D331" s="233"/>
      <c r="E331" s="80"/>
      <c r="F331" s="42" t="s">
        <v>67</v>
      </c>
      <c r="G331" s="43">
        <v>1</v>
      </c>
      <c r="H331" s="44">
        <v>1</v>
      </c>
      <c r="I331" s="45">
        <f t="shared" si="24"/>
        <v>1</v>
      </c>
    </row>
    <row r="332" spans="1:9" x14ac:dyDescent="0.3">
      <c r="A332" s="30"/>
      <c r="B332" s="41"/>
      <c r="C332" s="233" t="s">
        <v>278</v>
      </c>
      <c r="D332" s="233"/>
      <c r="E332" s="80"/>
      <c r="F332" s="42" t="s">
        <v>67</v>
      </c>
      <c r="G332" s="43">
        <v>1</v>
      </c>
      <c r="H332" s="44">
        <v>1</v>
      </c>
      <c r="I332" s="45">
        <f t="shared" si="24"/>
        <v>1</v>
      </c>
    </row>
    <row r="333" spans="1:9" x14ac:dyDescent="0.3">
      <c r="A333" s="30"/>
      <c r="B333" s="41"/>
      <c r="C333" s="215" t="s">
        <v>116</v>
      </c>
      <c r="D333" s="215"/>
      <c r="E333" s="80"/>
      <c r="F333" s="42" t="s">
        <v>42</v>
      </c>
      <c r="G333" s="43">
        <v>1</v>
      </c>
      <c r="H333" s="44">
        <v>1</v>
      </c>
      <c r="I333" s="45">
        <f t="shared" si="24"/>
        <v>1</v>
      </c>
    </row>
    <row r="334" spans="1:9" x14ac:dyDescent="0.3">
      <c r="A334" s="30"/>
      <c r="B334" s="41"/>
      <c r="C334" s="215" t="s">
        <v>146</v>
      </c>
      <c r="D334" s="215"/>
      <c r="E334" s="80"/>
      <c r="F334" s="42" t="s">
        <v>45</v>
      </c>
      <c r="G334" s="43">
        <v>1</v>
      </c>
      <c r="H334" s="44">
        <v>1</v>
      </c>
      <c r="I334" s="45">
        <f t="shared" si="24"/>
        <v>1</v>
      </c>
    </row>
    <row r="335" spans="1:9" x14ac:dyDescent="0.3">
      <c r="A335" s="30"/>
      <c r="B335" s="41"/>
      <c r="C335" s="215" t="s">
        <v>123</v>
      </c>
      <c r="D335" s="215"/>
      <c r="E335" s="80"/>
      <c r="F335" s="42" t="s">
        <v>279</v>
      </c>
      <c r="G335" s="43">
        <v>1</v>
      </c>
      <c r="H335" s="44">
        <v>1</v>
      </c>
      <c r="I335" s="45">
        <f t="shared" si="24"/>
        <v>1</v>
      </c>
    </row>
    <row r="336" spans="1:9" x14ac:dyDescent="0.3">
      <c r="A336" s="30"/>
      <c r="B336" s="41"/>
      <c r="C336" s="215" t="s">
        <v>46</v>
      </c>
      <c r="D336" s="215"/>
      <c r="E336" s="80"/>
      <c r="F336" s="42" t="s">
        <v>47</v>
      </c>
      <c r="G336" s="43">
        <v>1</v>
      </c>
      <c r="H336" s="44">
        <v>1</v>
      </c>
      <c r="I336" s="45">
        <f t="shared" si="24"/>
        <v>1</v>
      </c>
    </row>
    <row r="337" spans="1:9" x14ac:dyDescent="0.3">
      <c r="A337" s="30"/>
      <c r="B337" s="41"/>
      <c r="C337" s="215" t="s">
        <v>68</v>
      </c>
      <c r="D337" s="215"/>
      <c r="E337" s="80"/>
      <c r="F337" s="42" t="s">
        <v>72</v>
      </c>
      <c r="G337" s="43">
        <v>1</v>
      </c>
      <c r="H337" s="44">
        <v>1</v>
      </c>
      <c r="I337" s="45">
        <f t="shared" si="24"/>
        <v>1</v>
      </c>
    </row>
    <row r="338" spans="1:9" x14ac:dyDescent="0.3">
      <c r="A338" s="30"/>
      <c r="B338" s="104" t="s">
        <v>531</v>
      </c>
      <c r="C338" s="226" t="s">
        <v>333</v>
      </c>
      <c r="D338" s="226"/>
      <c r="E338" s="36" t="s">
        <v>103</v>
      </c>
      <c r="F338" s="37" t="s">
        <v>17</v>
      </c>
      <c r="G338" s="43"/>
      <c r="H338" s="44"/>
      <c r="I338" s="40">
        <f>SUM(I339:I343)</f>
        <v>5</v>
      </c>
    </row>
    <row r="339" spans="1:9" x14ac:dyDescent="0.3">
      <c r="A339" s="30"/>
      <c r="B339" s="41"/>
      <c r="C339" s="233" t="s">
        <v>207</v>
      </c>
      <c r="D339" s="233"/>
      <c r="E339" s="83"/>
      <c r="F339" s="42" t="s">
        <v>70</v>
      </c>
      <c r="G339" s="43">
        <v>1</v>
      </c>
      <c r="H339" s="44">
        <v>1</v>
      </c>
      <c r="I339" s="45">
        <f t="shared" ref="I339:I340" si="25">+H339*G339</f>
        <v>1</v>
      </c>
    </row>
    <row r="340" spans="1:9" x14ac:dyDescent="0.3">
      <c r="A340" s="30"/>
      <c r="B340" s="41"/>
      <c r="C340" s="233" t="s">
        <v>162</v>
      </c>
      <c r="D340" s="233"/>
      <c r="E340" s="80"/>
      <c r="F340" s="42" t="s">
        <v>67</v>
      </c>
      <c r="G340" s="43">
        <v>1</v>
      </c>
      <c r="H340" s="44">
        <v>1</v>
      </c>
      <c r="I340" s="45">
        <f t="shared" si="25"/>
        <v>1</v>
      </c>
    </row>
    <row r="341" spans="1:9" x14ac:dyDescent="0.3">
      <c r="A341" s="30"/>
      <c r="B341" s="41"/>
      <c r="C341" s="215" t="s">
        <v>117</v>
      </c>
      <c r="D341" s="215"/>
      <c r="E341" s="80"/>
      <c r="F341" s="42" t="s">
        <v>119</v>
      </c>
      <c r="G341" s="43">
        <v>1</v>
      </c>
      <c r="H341" s="44">
        <v>1</v>
      </c>
      <c r="I341" s="45">
        <f>+H341*G341</f>
        <v>1</v>
      </c>
    </row>
    <row r="342" spans="1:9" x14ac:dyDescent="0.3">
      <c r="A342" s="30"/>
      <c r="B342" s="41"/>
      <c r="C342" s="215" t="s">
        <v>118</v>
      </c>
      <c r="D342" s="215"/>
      <c r="E342" s="80"/>
      <c r="F342" s="42" t="s">
        <v>67</v>
      </c>
      <c r="G342" s="43">
        <v>1</v>
      </c>
      <c r="H342" s="44">
        <v>1</v>
      </c>
      <c r="I342" s="45">
        <f>+H342*G342</f>
        <v>1</v>
      </c>
    </row>
    <row r="343" spans="1:9" x14ac:dyDescent="0.3">
      <c r="A343" s="30"/>
      <c r="B343" s="41"/>
      <c r="C343" s="215" t="s">
        <v>68</v>
      </c>
      <c r="D343" s="215"/>
      <c r="E343" s="80"/>
      <c r="F343" s="42" t="s">
        <v>72</v>
      </c>
      <c r="G343" s="43">
        <v>1</v>
      </c>
      <c r="H343" s="44">
        <v>1</v>
      </c>
      <c r="I343" s="45">
        <f t="shared" ref="I343" si="26">+H343*G343</f>
        <v>1</v>
      </c>
    </row>
    <row r="344" spans="1:9" x14ac:dyDescent="0.3">
      <c r="A344" s="30"/>
      <c r="B344" s="103" t="s">
        <v>589</v>
      </c>
      <c r="C344" s="221" t="s">
        <v>21</v>
      </c>
      <c r="D344" s="221"/>
      <c r="E344" s="85"/>
      <c r="F344" s="46"/>
      <c r="G344" s="43"/>
      <c r="H344" s="44"/>
      <c r="I344" s="47">
        <f>I345+I350+I357+I360+I369+I373+I377</f>
        <v>30</v>
      </c>
    </row>
    <row r="345" spans="1:9" x14ac:dyDescent="0.3">
      <c r="A345" s="30"/>
      <c r="B345" s="104" t="s">
        <v>532</v>
      </c>
      <c r="C345" s="226" t="s">
        <v>334</v>
      </c>
      <c r="D345" s="226"/>
      <c r="E345" s="36" t="s">
        <v>103</v>
      </c>
      <c r="F345" s="37" t="s">
        <v>70</v>
      </c>
      <c r="G345" s="43"/>
      <c r="H345" s="44"/>
      <c r="I345" s="40">
        <f>SUM(I346:I349)</f>
        <v>4</v>
      </c>
    </row>
    <row r="346" spans="1:9" x14ac:dyDescent="0.3">
      <c r="A346" s="30"/>
      <c r="B346" s="41"/>
      <c r="C346" s="215" t="s">
        <v>146</v>
      </c>
      <c r="D346" s="215"/>
      <c r="E346" s="80"/>
      <c r="F346" s="42" t="s">
        <v>122</v>
      </c>
      <c r="G346" s="43">
        <v>1</v>
      </c>
      <c r="H346" s="44">
        <v>1</v>
      </c>
      <c r="I346" s="45">
        <f>+H346*G346</f>
        <v>1</v>
      </c>
    </row>
    <row r="347" spans="1:9" x14ac:dyDescent="0.3">
      <c r="A347" s="30"/>
      <c r="B347" s="41"/>
      <c r="C347" s="215" t="s">
        <v>121</v>
      </c>
      <c r="D347" s="215"/>
      <c r="E347" s="80"/>
      <c r="F347" s="42" t="s">
        <v>61</v>
      </c>
      <c r="G347" s="43">
        <v>1</v>
      </c>
      <c r="H347" s="44">
        <v>1</v>
      </c>
      <c r="I347" s="45">
        <f>+H347*G347</f>
        <v>1</v>
      </c>
    </row>
    <row r="348" spans="1:9" x14ac:dyDescent="0.3">
      <c r="A348" s="30"/>
      <c r="B348" s="41"/>
      <c r="C348" s="215" t="s">
        <v>123</v>
      </c>
      <c r="D348" s="215"/>
      <c r="E348" s="80"/>
      <c r="F348" s="42" t="s">
        <v>122</v>
      </c>
      <c r="G348" s="43">
        <v>1</v>
      </c>
      <c r="H348" s="44">
        <v>1</v>
      </c>
      <c r="I348" s="45">
        <f>+H348*G348</f>
        <v>1</v>
      </c>
    </row>
    <row r="349" spans="1:9" x14ac:dyDescent="0.3">
      <c r="A349" s="30"/>
      <c r="B349" s="41"/>
      <c r="C349" s="215" t="s">
        <v>39</v>
      </c>
      <c r="D349" s="215"/>
      <c r="E349" s="80"/>
      <c r="F349" s="42" t="s">
        <v>72</v>
      </c>
      <c r="G349" s="43">
        <v>1</v>
      </c>
      <c r="H349" s="44">
        <v>1</v>
      </c>
      <c r="I349" s="45">
        <f>+H349*G349</f>
        <v>1</v>
      </c>
    </row>
    <row r="350" spans="1:9" x14ac:dyDescent="0.3">
      <c r="A350" s="30"/>
      <c r="B350" s="104" t="s">
        <v>533</v>
      </c>
      <c r="C350" s="226" t="s">
        <v>335</v>
      </c>
      <c r="D350" s="226"/>
      <c r="E350" s="36" t="s">
        <v>103</v>
      </c>
      <c r="F350" s="37" t="s">
        <v>70</v>
      </c>
      <c r="G350" s="43"/>
      <c r="H350" s="44"/>
      <c r="I350" s="40">
        <f>SUM(I351:I356)</f>
        <v>6</v>
      </c>
    </row>
    <row r="351" spans="1:9" x14ac:dyDescent="0.3">
      <c r="A351" s="30"/>
      <c r="B351" s="41"/>
      <c r="C351" s="215" t="s">
        <v>146</v>
      </c>
      <c r="D351" s="215"/>
      <c r="E351" s="80"/>
      <c r="F351" s="42" t="s">
        <v>122</v>
      </c>
      <c r="G351" s="43">
        <v>1</v>
      </c>
      <c r="H351" s="44">
        <v>1</v>
      </c>
      <c r="I351" s="45">
        <f>+H351*G351</f>
        <v>1</v>
      </c>
    </row>
    <row r="352" spans="1:9" x14ac:dyDescent="0.3">
      <c r="A352" s="30"/>
      <c r="B352" s="41"/>
      <c r="C352" s="215" t="s">
        <v>121</v>
      </c>
      <c r="D352" s="215"/>
      <c r="E352" s="80"/>
      <c r="F352" s="42" t="s">
        <v>61</v>
      </c>
      <c r="G352" s="43">
        <v>1</v>
      </c>
      <c r="H352" s="44">
        <v>1</v>
      </c>
      <c r="I352" s="45">
        <f>+H352*G352</f>
        <v>1</v>
      </c>
    </row>
    <row r="353" spans="1:9" x14ac:dyDescent="0.3">
      <c r="A353" s="30"/>
      <c r="B353" s="41"/>
      <c r="C353" s="215" t="s">
        <v>123</v>
      </c>
      <c r="D353" s="215"/>
      <c r="E353" s="80"/>
      <c r="F353" s="42" t="s">
        <v>122</v>
      </c>
      <c r="G353" s="43">
        <v>1</v>
      </c>
      <c r="H353" s="44">
        <v>1</v>
      </c>
      <c r="I353" s="45">
        <f>+H353*G353</f>
        <v>1</v>
      </c>
    </row>
    <row r="354" spans="1:9" x14ac:dyDescent="0.3">
      <c r="A354" s="30"/>
      <c r="B354" s="41"/>
      <c r="C354" s="215" t="s">
        <v>117</v>
      </c>
      <c r="D354" s="215"/>
      <c r="E354" s="80"/>
      <c r="F354" s="42" t="s">
        <v>122</v>
      </c>
      <c r="G354" s="43">
        <v>1</v>
      </c>
      <c r="H354" s="44">
        <v>1</v>
      </c>
      <c r="I354" s="45">
        <f t="shared" ref="I354:I356" si="27">+H354*G354</f>
        <v>1</v>
      </c>
    </row>
    <row r="355" spans="1:9" x14ac:dyDescent="0.3">
      <c r="A355" s="30"/>
      <c r="B355" s="41"/>
      <c r="C355" s="215" t="s">
        <v>301</v>
      </c>
      <c r="D355" s="215"/>
      <c r="E355" s="80"/>
      <c r="F355" s="42" t="s">
        <v>70</v>
      </c>
      <c r="G355" s="43">
        <v>1</v>
      </c>
      <c r="H355" s="44">
        <v>1</v>
      </c>
      <c r="I355" s="45">
        <f t="shared" si="27"/>
        <v>1</v>
      </c>
    </row>
    <row r="356" spans="1:9" x14ac:dyDescent="0.3">
      <c r="A356" s="30"/>
      <c r="B356" s="41"/>
      <c r="C356" s="215" t="s">
        <v>39</v>
      </c>
      <c r="D356" s="215"/>
      <c r="E356" s="80"/>
      <c r="F356" s="42" t="s">
        <v>72</v>
      </c>
      <c r="G356" s="43">
        <v>1</v>
      </c>
      <c r="H356" s="44">
        <v>1</v>
      </c>
      <c r="I356" s="45">
        <f t="shared" si="27"/>
        <v>1</v>
      </c>
    </row>
    <row r="357" spans="1:9" ht="12" customHeight="1" x14ac:dyDescent="0.3">
      <c r="A357" s="30"/>
      <c r="B357" s="104" t="s">
        <v>534</v>
      </c>
      <c r="C357" s="226" t="s">
        <v>73</v>
      </c>
      <c r="D357" s="226"/>
      <c r="E357" s="36" t="s">
        <v>103</v>
      </c>
      <c r="F357" s="37" t="s">
        <v>70</v>
      </c>
      <c r="G357" s="43"/>
      <c r="H357" s="44"/>
      <c r="I357" s="40">
        <f>SUM(I358:I359)</f>
        <v>2</v>
      </c>
    </row>
    <row r="358" spans="1:9" x14ac:dyDescent="0.3">
      <c r="A358" s="30"/>
      <c r="B358" s="41"/>
      <c r="C358" s="215" t="s">
        <v>407</v>
      </c>
      <c r="D358" s="215"/>
      <c r="E358" s="80"/>
      <c r="F358" s="42" t="s">
        <v>70</v>
      </c>
      <c r="G358" s="43">
        <v>1</v>
      </c>
      <c r="H358" s="44">
        <v>1</v>
      </c>
      <c r="I358" s="45">
        <f t="shared" ref="I358:I359" si="28">+H358*G358</f>
        <v>1</v>
      </c>
    </row>
    <row r="359" spans="1:9" x14ac:dyDescent="0.3">
      <c r="A359" s="30"/>
      <c r="B359" s="41"/>
      <c r="C359" s="215" t="s">
        <v>408</v>
      </c>
      <c r="D359" s="215"/>
      <c r="E359" s="80"/>
      <c r="F359" s="42" t="s">
        <v>70</v>
      </c>
      <c r="G359" s="43">
        <v>1</v>
      </c>
      <c r="H359" s="44">
        <v>1</v>
      </c>
      <c r="I359" s="45">
        <f t="shared" si="28"/>
        <v>1</v>
      </c>
    </row>
    <row r="360" spans="1:9" x14ac:dyDescent="0.3">
      <c r="A360" s="30"/>
      <c r="B360" s="104" t="s">
        <v>535</v>
      </c>
      <c r="C360" s="226" t="s">
        <v>74</v>
      </c>
      <c r="D360" s="226"/>
      <c r="E360" s="36" t="s">
        <v>103</v>
      </c>
      <c r="F360" s="37" t="s">
        <v>70</v>
      </c>
      <c r="G360" s="43"/>
      <c r="H360" s="44"/>
      <c r="I360" s="40">
        <f>SUM(I361:I368)</f>
        <v>8</v>
      </c>
    </row>
    <row r="361" spans="1:9" x14ac:dyDescent="0.3">
      <c r="A361" s="30"/>
      <c r="B361" s="41"/>
      <c r="C361" s="215" t="s">
        <v>146</v>
      </c>
      <c r="D361" s="215"/>
      <c r="E361" s="80"/>
      <c r="F361" s="42" t="s">
        <v>122</v>
      </c>
      <c r="G361" s="43">
        <v>1</v>
      </c>
      <c r="H361" s="44">
        <v>1</v>
      </c>
      <c r="I361" s="45">
        <f t="shared" ref="I361:I367" si="29">+H361*G361</f>
        <v>1</v>
      </c>
    </row>
    <row r="362" spans="1:9" x14ac:dyDescent="0.3">
      <c r="A362" s="30"/>
      <c r="B362" s="41"/>
      <c r="C362" s="215" t="s">
        <v>121</v>
      </c>
      <c r="D362" s="215"/>
      <c r="E362" s="80"/>
      <c r="F362" s="42" t="s">
        <v>61</v>
      </c>
      <c r="G362" s="43">
        <v>1</v>
      </c>
      <c r="H362" s="44">
        <v>1</v>
      </c>
      <c r="I362" s="45">
        <f t="shared" si="29"/>
        <v>1</v>
      </c>
    </row>
    <row r="363" spans="1:9" x14ac:dyDescent="0.3">
      <c r="A363" s="30"/>
      <c r="B363" s="41"/>
      <c r="C363" s="215" t="s">
        <v>130</v>
      </c>
      <c r="D363" s="215"/>
      <c r="E363" s="80"/>
      <c r="F363" s="42" t="s">
        <v>70</v>
      </c>
      <c r="G363" s="43">
        <v>1</v>
      </c>
      <c r="H363" s="44">
        <v>1</v>
      </c>
      <c r="I363" s="45">
        <f t="shared" si="29"/>
        <v>1</v>
      </c>
    </row>
    <row r="364" spans="1:9" x14ac:dyDescent="0.3">
      <c r="A364" s="30"/>
      <c r="B364" s="41"/>
      <c r="C364" s="215" t="s">
        <v>216</v>
      </c>
      <c r="D364" s="215"/>
      <c r="E364" s="80"/>
      <c r="F364" s="42" t="s">
        <v>70</v>
      </c>
      <c r="G364" s="43">
        <v>1</v>
      </c>
      <c r="H364" s="44">
        <v>1</v>
      </c>
      <c r="I364" s="45">
        <f t="shared" si="29"/>
        <v>1</v>
      </c>
    </row>
    <row r="365" spans="1:9" x14ac:dyDescent="0.3">
      <c r="A365" s="30"/>
      <c r="B365" s="41"/>
      <c r="C365" s="215" t="s">
        <v>127</v>
      </c>
      <c r="D365" s="215"/>
      <c r="E365" s="80"/>
      <c r="F365" s="42" t="s">
        <v>70</v>
      </c>
      <c r="G365" s="43">
        <v>1</v>
      </c>
      <c r="H365" s="44">
        <v>1</v>
      </c>
      <c r="I365" s="45">
        <f t="shared" si="29"/>
        <v>1</v>
      </c>
    </row>
    <row r="366" spans="1:9" x14ac:dyDescent="0.3">
      <c r="A366" s="30"/>
      <c r="B366" s="41"/>
      <c r="C366" s="215" t="s">
        <v>128</v>
      </c>
      <c r="D366" s="215"/>
      <c r="E366" s="80"/>
      <c r="F366" s="42" t="s">
        <v>122</v>
      </c>
      <c r="G366" s="43">
        <v>1</v>
      </c>
      <c r="H366" s="44">
        <v>1</v>
      </c>
      <c r="I366" s="45">
        <f t="shared" si="29"/>
        <v>1</v>
      </c>
    </row>
    <row r="367" spans="1:9" x14ac:dyDescent="0.3">
      <c r="A367" s="30"/>
      <c r="B367" s="41"/>
      <c r="C367" s="215" t="s">
        <v>129</v>
      </c>
      <c r="D367" s="215"/>
      <c r="E367" s="80"/>
      <c r="F367" s="42" t="s">
        <v>122</v>
      </c>
      <c r="G367" s="43">
        <v>1</v>
      </c>
      <c r="H367" s="44">
        <v>1</v>
      </c>
      <c r="I367" s="45">
        <f t="shared" si="29"/>
        <v>1</v>
      </c>
    </row>
    <row r="368" spans="1:9" x14ac:dyDescent="0.3">
      <c r="A368" s="30"/>
      <c r="B368" s="41"/>
      <c r="C368" s="215" t="s">
        <v>39</v>
      </c>
      <c r="D368" s="215"/>
      <c r="E368" s="80"/>
      <c r="F368" s="42" t="s">
        <v>72</v>
      </c>
      <c r="G368" s="43">
        <v>1</v>
      </c>
      <c r="H368" s="44">
        <v>1</v>
      </c>
      <c r="I368" s="45">
        <f>+H368*G368</f>
        <v>1</v>
      </c>
    </row>
    <row r="369" spans="1:9" x14ac:dyDescent="0.3">
      <c r="A369" s="30"/>
      <c r="B369" s="104" t="s">
        <v>536</v>
      </c>
      <c r="C369" s="226" t="s">
        <v>342</v>
      </c>
      <c r="D369" s="226"/>
      <c r="E369" s="36" t="s">
        <v>103</v>
      </c>
      <c r="F369" s="37" t="s">
        <v>70</v>
      </c>
      <c r="G369" s="43"/>
      <c r="H369" s="44"/>
      <c r="I369" s="40">
        <f>SUM(I370:I372)</f>
        <v>3</v>
      </c>
    </row>
    <row r="370" spans="1:9" x14ac:dyDescent="0.3">
      <c r="A370" s="30"/>
      <c r="B370" s="41"/>
      <c r="C370" s="215" t="s">
        <v>146</v>
      </c>
      <c r="D370" s="215"/>
      <c r="E370" s="80"/>
      <c r="F370" s="42" t="s">
        <v>122</v>
      </c>
      <c r="G370" s="43">
        <v>1</v>
      </c>
      <c r="H370" s="44">
        <v>1</v>
      </c>
      <c r="I370" s="45">
        <f>+H370*G370</f>
        <v>1</v>
      </c>
    </row>
    <row r="371" spans="1:9" x14ac:dyDescent="0.3">
      <c r="A371" s="30"/>
      <c r="B371" s="41"/>
      <c r="C371" s="215" t="s">
        <v>121</v>
      </c>
      <c r="D371" s="215"/>
      <c r="E371" s="80"/>
      <c r="F371" s="42" t="s">
        <v>61</v>
      </c>
      <c r="G371" s="43">
        <v>1</v>
      </c>
      <c r="H371" s="44">
        <v>1</v>
      </c>
      <c r="I371" s="45">
        <f>+H371*G371</f>
        <v>1</v>
      </c>
    </row>
    <row r="372" spans="1:9" x14ac:dyDescent="0.3">
      <c r="A372" s="30"/>
      <c r="B372" s="41"/>
      <c r="C372" s="215" t="s">
        <v>39</v>
      </c>
      <c r="D372" s="215"/>
      <c r="E372" s="80"/>
      <c r="F372" s="42" t="s">
        <v>72</v>
      </c>
      <c r="G372" s="43">
        <v>1</v>
      </c>
      <c r="H372" s="44">
        <v>1</v>
      </c>
      <c r="I372" s="45">
        <f>+H372*G372</f>
        <v>1</v>
      </c>
    </row>
    <row r="373" spans="1:9" x14ac:dyDescent="0.3">
      <c r="A373" s="30"/>
      <c r="B373" s="104" t="s">
        <v>537</v>
      </c>
      <c r="C373" s="226" t="s">
        <v>336</v>
      </c>
      <c r="D373" s="226"/>
      <c r="E373" s="36" t="s">
        <v>103</v>
      </c>
      <c r="F373" s="37" t="s">
        <v>49</v>
      </c>
      <c r="G373" s="43"/>
      <c r="H373" s="44"/>
      <c r="I373" s="40">
        <f>SUM(I374:I376)</f>
        <v>3</v>
      </c>
    </row>
    <row r="374" spans="1:9" x14ac:dyDescent="0.3">
      <c r="A374" s="30"/>
      <c r="B374" s="41"/>
      <c r="C374" s="215" t="s">
        <v>337</v>
      </c>
      <c r="D374" s="215"/>
      <c r="E374" s="80"/>
      <c r="F374" s="42" t="s">
        <v>67</v>
      </c>
      <c r="G374" s="43">
        <v>1</v>
      </c>
      <c r="H374" s="44">
        <v>1</v>
      </c>
      <c r="I374" s="45">
        <f>+H374*G374</f>
        <v>1</v>
      </c>
    </row>
    <row r="375" spans="1:9" x14ac:dyDescent="0.3">
      <c r="A375" s="30"/>
      <c r="B375" s="41"/>
      <c r="C375" s="215" t="s">
        <v>338</v>
      </c>
      <c r="D375" s="215"/>
      <c r="E375" s="80"/>
      <c r="F375" s="42" t="s">
        <v>67</v>
      </c>
      <c r="G375" s="43">
        <v>1</v>
      </c>
      <c r="H375" s="44">
        <v>1</v>
      </c>
      <c r="I375" s="45">
        <f>+H375*G375</f>
        <v>1</v>
      </c>
    </row>
    <row r="376" spans="1:9" x14ac:dyDescent="0.3">
      <c r="A376" s="30"/>
      <c r="B376" s="41"/>
      <c r="C376" s="215" t="s">
        <v>68</v>
      </c>
      <c r="D376" s="215"/>
      <c r="E376" s="80"/>
      <c r="F376" s="42" t="s">
        <v>72</v>
      </c>
      <c r="G376" s="43">
        <v>1</v>
      </c>
      <c r="H376" s="44">
        <v>1</v>
      </c>
      <c r="I376" s="45">
        <f>+H376*G376</f>
        <v>1</v>
      </c>
    </row>
    <row r="377" spans="1:9" x14ac:dyDescent="0.3">
      <c r="A377" s="30"/>
      <c r="B377" s="104" t="s">
        <v>538</v>
      </c>
      <c r="C377" s="226" t="s">
        <v>339</v>
      </c>
      <c r="D377" s="226"/>
      <c r="E377" s="36" t="s">
        <v>103</v>
      </c>
      <c r="F377" s="37" t="s">
        <v>70</v>
      </c>
      <c r="G377" s="43"/>
      <c r="H377" s="44"/>
      <c r="I377" s="40">
        <f>SUM(I378:I381)</f>
        <v>4</v>
      </c>
    </row>
    <row r="378" spans="1:9" x14ac:dyDescent="0.3">
      <c r="A378" s="30"/>
      <c r="B378" s="41"/>
      <c r="C378" s="227" t="s">
        <v>340</v>
      </c>
      <c r="D378" s="227"/>
      <c r="E378" s="80"/>
      <c r="F378" s="42" t="s">
        <v>49</v>
      </c>
      <c r="G378" s="43">
        <v>1</v>
      </c>
      <c r="H378" s="44">
        <v>1</v>
      </c>
      <c r="I378" s="45">
        <f>+H378*G378</f>
        <v>1</v>
      </c>
    </row>
    <row r="379" spans="1:9" x14ac:dyDescent="0.3">
      <c r="A379" s="30"/>
      <c r="B379" s="41"/>
      <c r="C379" s="227" t="s">
        <v>341</v>
      </c>
      <c r="D379" s="227"/>
      <c r="E379" s="80"/>
      <c r="F379" s="42" t="s">
        <v>67</v>
      </c>
      <c r="G379" s="43">
        <v>1</v>
      </c>
      <c r="H379" s="44">
        <v>1</v>
      </c>
      <c r="I379" s="45">
        <f>+H379*G379</f>
        <v>1</v>
      </c>
    </row>
    <row r="380" spans="1:9" x14ac:dyDescent="0.3">
      <c r="A380" s="30"/>
      <c r="B380" s="41"/>
      <c r="C380" s="227" t="s">
        <v>343</v>
      </c>
      <c r="D380" s="227"/>
      <c r="E380" s="80"/>
      <c r="F380" s="42" t="s">
        <v>125</v>
      </c>
      <c r="G380" s="43">
        <v>1</v>
      </c>
      <c r="H380" s="44">
        <v>1</v>
      </c>
      <c r="I380" s="45">
        <f>+H380*G380</f>
        <v>1</v>
      </c>
    </row>
    <row r="381" spans="1:9" x14ac:dyDescent="0.3">
      <c r="A381" s="30"/>
      <c r="B381" s="41"/>
      <c r="C381" s="227" t="s">
        <v>68</v>
      </c>
      <c r="D381" s="227"/>
      <c r="E381" s="80"/>
      <c r="F381" s="42" t="s">
        <v>344</v>
      </c>
      <c r="G381" s="43">
        <v>1</v>
      </c>
      <c r="H381" s="44">
        <v>1</v>
      </c>
      <c r="I381" s="45">
        <f>+H381*G381</f>
        <v>1</v>
      </c>
    </row>
    <row r="382" spans="1:9" x14ac:dyDescent="0.3">
      <c r="A382" s="30"/>
      <c r="B382" s="103" t="s">
        <v>590</v>
      </c>
      <c r="C382" s="221" t="s">
        <v>20</v>
      </c>
      <c r="D382" s="221"/>
      <c r="E382" s="85"/>
      <c r="F382" s="46"/>
      <c r="G382" s="43"/>
      <c r="H382" s="44"/>
      <c r="I382" s="47">
        <f>I383+I390+I395+I407+I414+I419</f>
        <v>34</v>
      </c>
    </row>
    <row r="383" spans="1:9" x14ac:dyDescent="0.3">
      <c r="A383" s="30"/>
      <c r="B383" s="104" t="s">
        <v>539</v>
      </c>
      <c r="C383" s="234" t="s">
        <v>346</v>
      </c>
      <c r="D383" s="234"/>
      <c r="E383" s="36" t="s">
        <v>103</v>
      </c>
      <c r="F383" s="37" t="s">
        <v>70</v>
      </c>
      <c r="G383" s="43"/>
      <c r="H383" s="44"/>
      <c r="I383" s="40">
        <f>SUM(I384:I389)</f>
        <v>6</v>
      </c>
    </row>
    <row r="384" spans="1:9" x14ac:dyDescent="0.3">
      <c r="A384" s="30"/>
      <c r="B384" s="41"/>
      <c r="C384" s="215" t="s">
        <v>134</v>
      </c>
      <c r="D384" s="215"/>
      <c r="E384" s="80"/>
      <c r="F384" s="42" t="s">
        <v>70</v>
      </c>
      <c r="G384" s="43">
        <v>1</v>
      </c>
      <c r="H384" s="44">
        <v>1</v>
      </c>
      <c r="I384" s="45">
        <f t="shared" ref="I384:I389" si="30">+H384*G384</f>
        <v>1</v>
      </c>
    </row>
    <row r="385" spans="1:9" x14ac:dyDescent="0.3">
      <c r="A385" s="30"/>
      <c r="B385" s="41"/>
      <c r="C385" s="215" t="s">
        <v>280</v>
      </c>
      <c r="D385" s="215"/>
      <c r="E385" s="80"/>
      <c r="F385" s="42" t="s">
        <v>70</v>
      </c>
      <c r="G385" s="43">
        <v>1</v>
      </c>
      <c r="H385" s="44">
        <v>1</v>
      </c>
      <c r="I385" s="45">
        <f t="shared" si="30"/>
        <v>1</v>
      </c>
    </row>
    <row r="386" spans="1:9" x14ac:dyDescent="0.3">
      <c r="A386" s="30"/>
      <c r="B386" s="41"/>
      <c r="C386" s="215" t="s">
        <v>281</v>
      </c>
      <c r="D386" s="215"/>
      <c r="E386" s="80"/>
      <c r="F386" s="42" t="s">
        <v>70</v>
      </c>
      <c r="G386" s="43">
        <v>1</v>
      </c>
      <c r="H386" s="44">
        <v>1</v>
      </c>
      <c r="I386" s="45">
        <f t="shared" si="30"/>
        <v>1</v>
      </c>
    </row>
    <row r="387" spans="1:9" x14ac:dyDescent="0.3">
      <c r="A387" s="30"/>
      <c r="B387" s="41"/>
      <c r="C387" s="215" t="s">
        <v>128</v>
      </c>
      <c r="D387" s="215"/>
      <c r="E387" s="80"/>
      <c r="F387" s="42" t="s">
        <v>122</v>
      </c>
      <c r="G387" s="43">
        <v>1</v>
      </c>
      <c r="H387" s="44">
        <v>1</v>
      </c>
      <c r="I387" s="45">
        <f t="shared" si="30"/>
        <v>1</v>
      </c>
    </row>
    <row r="388" spans="1:9" x14ac:dyDescent="0.3">
      <c r="A388" s="30"/>
      <c r="B388" s="41"/>
      <c r="C388" s="215" t="s">
        <v>129</v>
      </c>
      <c r="D388" s="215"/>
      <c r="E388" s="80"/>
      <c r="F388" s="42" t="s">
        <v>122</v>
      </c>
      <c r="G388" s="43">
        <v>1</v>
      </c>
      <c r="H388" s="44">
        <v>1</v>
      </c>
      <c r="I388" s="45">
        <f t="shared" si="30"/>
        <v>1</v>
      </c>
    </row>
    <row r="389" spans="1:9" x14ac:dyDescent="0.3">
      <c r="A389" s="30"/>
      <c r="B389" s="41"/>
      <c r="C389" s="215" t="s">
        <v>39</v>
      </c>
      <c r="D389" s="215"/>
      <c r="E389" s="80"/>
      <c r="F389" s="42" t="s">
        <v>72</v>
      </c>
      <c r="G389" s="43">
        <v>1</v>
      </c>
      <c r="H389" s="44">
        <v>1</v>
      </c>
      <c r="I389" s="45">
        <f t="shared" si="30"/>
        <v>1</v>
      </c>
    </row>
    <row r="390" spans="1:9" x14ac:dyDescent="0.3">
      <c r="A390" s="30"/>
      <c r="B390" s="104" t="s">
        <v>540</v>
      </c>
      <c r="C390" s="234" t="s">
        <v>345</v>
      </c>
      <c r="D390" s="234"/>
      <c r="E390" s="36" t="s">
        <v>103</v>
      </c>
      <c r="F390" s="37" t="s">
        <v>70</v>
      </c>
      <c r="G390" s="43"/>
      <c r="H390" s="44"/>
      <c r="I390" s="40">
        <f>SUM(I391:I394)</f>
        <v>4</v>
      </c>
    </row>
    <row r="391" spans="1:9" x14ac:dyDescent="0.3">
      <c r="A391" s="30"/>
      <c r="B391" s="41"/>
      <c r="C391" s="215" t="s">
        <v>146</v>
      </c>
      <c r="D391" s="215"/>
      <c r="E391" s="80"/>
      <c r="F391" s="42" t="s">
        <v>122</v>
      </c>
      <c r="G391" s="43">
        <v>1</v>
      </c>
      <c r="H391" s="44">
        <v>1</v>
      </c>
      <c r="I391" s="45">
        <f>+H391*G391</f>
        <v>1</v>
      </c>
    </row>
    <row r="392" spans="1:9" x14ac:dyDescent="0.3">
      <c r="A392" s="30"/>
      <c r="B392" s="41"/>
      <c r="C392" s="215" t="s">
        <v>133</v>
      </c>
      <c r="D392" s="215"/>
      <c r="E392" s="80"/>
      <c r="F392" s="42" t="s">
        <v>122</v>
      </c>
      <c r="G392" s="43">
        <v>1</v>
      </c>
      <c r="H392" s="44">
        <v>1</v>
      </c>
      <c r="I392" s="45">
        <f>+H392*G392</f>
        <v>1</v>
      </c>
    </row>
    <row r="393" spans="1:9" x14ac:dyDescent="0.3">
      <c r="A393" s="30"/>
      <c r="B393" s="41"/>
      <c r="C393" s="215" t="s">
        <v>112</v>
      </c>
      <c r="D393" s="215"/>
      <c r="E393" s="80"/>
      <c r="F393" s="42" t="s">
        <v>61</v>
      </c>
      <c r="G393" s="43">
        <v>1</v>
      </c>
      <c r="H393" s="44">
        <v>1</v>
      </c>
      <c r="I393" s="45">
        <f>+H393*G393</f>
        <v>1</v>
      </c>
    </row>
    <row r="394" spans="1:9" x14ac:dyDescent="0.3">
      <c r="A394" s="30"/>
      <c r="B394" s="41"/>
      <c r="C394" s="215" t="s">
        <v>39</v>
      </c>
      <c r="D394" s="215"/>
      <c r="E394" s="80"/>
      <c r="F394" s="42" t="s">
        <v>72</v>
      </c>
      <c r="G394" s="43">
        <v>1</v>
      </c>
      <c r="H394" s="44">
        <v>1</v>
      </c>
      <c r="I394" s="45">
        <f>+H394*G394</f>
        <v>1</v>
      </c>
    </row>
    <row r="395" spans="1:9" x14ac:dyDescent="0.3">
      <c r="A395" s="30"/>
      <c r="B395" s="104" t="s">
        <v>541</v>
      </c>
      <c r="C395" s="234" t="s">
        <v>75</v>
      </c>
      <c r="D395" s="234"/>
      <c r="E395" s="36" t="s">
        <v>103</v>
      </c>
      <c r="F395" s="37" t="s">
        <v>70</v>
      </c>
      <c r="G395" s="43"/>
      <c r="H395" s="44"/>
      <c r="I395" s="40">
        <f>SUM(I396:I406)</f>
        <v>11</v>
      </c>
    </row>
    <row r="396" spans="1:9" x14ac:dyDescent="0.3">
      <c r="A396" s="30"/>
      <c r="B396" s="41"/>
      <c r="C396" s="215" t="s">
        <v>113</v>
      </c>
      <c r="D396" s="215"/>
      <c r="E396" s="80"/>
      <c r="F396" s="42" t="s">
        <v>119</v>
      </c>
      <c r="G396" s="43">
        <v>1</v>
      </c>
      <c r="H396" s="44">
        <v>1</v>
      </c>
      <c r="I396" s="45">
        <f t="shared" ref="I396:I405" si="31">+H396*G396</f>
        <v>1</v>
      </c>
    </row>
    <row r="397" spans="1:9" x14ac:dyDescent="0.3">
      <c r="A397" s="30"/>
      <c r="B397" s="41"/>
      <c r="C397" s="215" t="s">
        <v>146</v>
      </c>
      <c r="D397" s="215"/>
      <c r="E397" s="80"/>
      <c r="F397" s="42" t="s">
        <v>122</v>
      </c>
      <c r="G397" s="43">
        <v>1</v>
      </c>
      <c r="H397" s="44">
        <v>1</v>
      </c>
      <c r="I397" s="45">
        <f t="shared" si="31"/>
        <v>1</v>
      </c>
    </row>
    <row r="398" spans="1:9" x14ac:dyDescent="0.3">
      <c r="A398" s="30"/>
      <c r="B398" s="41"/>
      <c r="C398" s="215" t="s">
        <v>282</v>
      </c>
      <c r="D398" s="215"/>
      <c r="E398" s="80"/>
      <c r="F398" s="42" t="s">
        <v>61</v>
      </c>
      <c r="G398" s="43">
        <v>1</v>
      </c>
      <c r="H398" s="44">
        <v>1</v>
      </c>
      <c r="I398" s="45">
        <f t="shared" si="31"/>
        <v>1</v>
      </c>
    </row>
    <row r="399" spans="1:9" x14ac:dyDescent="0.3">
      <c r="A399" s="30"/>
      <c r="B399" s="41"/>
      <c r="C399" s="215" t="s">
        <v>131</v>
      </c>
      <c r="D399" s="215"/>
      <c r="E399" s="80"/>
      <c r="F399" s="42" t="s">
        <v>67</v>
      </c>
      <c r="G399" s="43">
        <v>1</v>
      </c>
      <c r="H399" s="44">
        <v>1</v>
      </c>
      <c r="I399" s="45">
        <f t="shared" si="31"/>
        <v>1</v>
      </c>
    </row>
    <row r="400" spans="1:9" x14ac:dyDescent="0.3">
      <c r="A400" s="30"/>
      <c r="B400" s="41"/>
      <c r="C400" s="215" t="s">
        <v>126</v>
      </c>
      <c r="D400" s="215"/>
      <c r="E400" s="80"/>
      <c r="F400" s="42" t="s">
        <v>125</v>
      </c>
      <c r="G400" s="43">
        <v>1</v>
      </c>
      <c r="H400" s="44">
        <v>1</v>
      </c>
      <c r="I400" s="45">
        <f t="shared" si="31"/>
        <v>1</v>
      </c>
    </row>
    <row r="401" spans="1:9" x14ac:dyDescent="0.3">
      <c r="A401" s="30"/>
      <c r="B401" s="41"/>
      <c r="C401" s="215" t="s">
        <v>124</v>
      </c>
      <c r="D401" s="215"/>
      <c r="E401" s="80"/>
      <c r="F401" s="42" t="s">
        <v>125</v>
      </c>
      <c r="G401" s="43">
        <v>1</v>
      </c>
      <c r="H401" s="44">
        <v>1</v>
      </c>
      <c r="I401" s="45">
        <f t="shared" si="31"/>
        <v>1</v>
      </c>
    </row>
    <row r="402" spans="1:9" x14ac:dyDescent="0.3">
      <c r="A402" s="30"/>
      <c r="B402" s="41"/>
      <c r="C402" s="215" t="s">
        <v>132</v>
      </c>
      <c r="D402" s="215"/>
      <c r="E402" s="80"/>
      <c r="F402" s="42" t="s">
        <v>67</v>
      </c>
      <c r="G402" s="43">
        <v>1</v>
      </c>
      <c r="H402" s="44">
        <v>1</v>
      </c>
      <c r="I402" s="45">
        <f t="shared" si="31"/>
        <v>1</v>
      </c>
    </row>
    <row r="403" spans="1:9" x14ac:dyDescent="0.3">
      <c r="A403" s="30"/>
      <c r="B403" s="41"/>
      <c r="C403" s="215" t="s">
        <v>143</v>
      </c>
      <c r="D403" s="215"/>
      <c r="E403" s="80"/>
      <c r="F403" s="42" t="s">
        <v>119</v>
      </c>
      <c r="G403" s="43">
        <v>1</v>
      </c>
      <c r="H403" s="44">
        <v>1</v>
      </c>
      <c r="I403" s="45">
        <f t="shared" si="31"/>
        <v>1</v>
      </c>
    </row>
    <row r="404" spans="1:9" x14ac:dyDescent="0.3">
      <c r="A404" s="30"/>
      <c r="B404" s="41"/>
      <c r="C404" s="215" t="s">
        <v>283</v>
      </c>
      <c r="D404" s="215"/>
      <c r="E404" s="80"/>
      <c r="F404" s="42" t="s">
        <v>70</v>
      </c>
      <c r="G404" s="43">
        <v>1</v>
      </c>
      <c r="H404" s="44">
        <v>1</v>
      </c>
      <c r="I404" s="45">
        <f t="shared" si="31"/>
        <v>1</v>
      </c>
    </row>
    <row r="405" spans="1:9" x14ac:dyDescent="0.3">
      <c r="A405" s="30"/>
      <c r="B405" s="41"/>
      <c r="C405" s="215" t="s">
        <v>207</v>
      </c>
      <c r="D405" s="215"/>
      <c r="E405" s="80"/>
      <c r="F405" s="42" t="s">
        <v>70</v>
      </c>
      <c r="G405" s="43">
        <v>1</v>
      </c>
      <c r="H405" s="44">
        <v>1</v>
      </c>
      <c r="I405" s="45">
        <f t="shared" si="31"/>
        <v>1</v>
      </c>
    </row>
    <row r="406" spans="1:9" x14ac:dyDescent="0.3">
      <c r="A406" s="30"/>
      <c r="B406" s="41"/>
      <c r="C406" s="215" t="s">
        <v>39</v>
      </c>
      <c r="D406" s="215"/>
      <c r="E406" s="80"/>
      <c r="F406" s="42" t="s">
        <v>72</v>
      </c>
      <c r="G406" s="43">
        <v>1</v>
      </c>
      <c r="H406" s="44">
        <v>1</v>
      </c>
      <c r="I406" s="45">
        <f>+H406*G406</f>
        <v>1</v>
      </c>
    </row>
    <row r="407" spans="1:9" x14ac:dyDescent="0.3">
      <c r="A407" s="30"/>
      <c r="B407" s="104" t="s">
        <v>542</v>
      </c>
      <c r="C407" s="226" t="s">
        <v>347</v>
      </c>
      <c r="D407" s="226"/>
      <c r="E407" s="36" t="s">
        <v>103</v>
      </c>
      <c r="F407" s="37" t="s">
        <v>70</v>
      </c>
      <c r="G407" s="43"/>
      <c r="H407" s="44"/>
      <c r="I407" s="40">
        <f>SUM(I408:I413)</f>
        <v>6</v>
      </c>
    </row>
    <row r="408" spans="1:9" x14ac:dyDescent="0.3">
      <c r="A408" s="30"/>
      <c r="B408" s="41"/>
      <c r="C408" s="215" t="s">
        <v>134</v>
      </c>
      <c r="D408" s="215"/>
      <c r="E408" s="80"/>
      <c r="F408" s="42" t="s">
        <v>122</v>
      </c>
      <c r="G408" s="43">
        <v>1</v>
      </c>
      <c r="H408" s="44">
        <v>1</v>
      </c>
      <c r="I408" s="45">
        <f t="shared" ref="I408:I413" si="32">+H408*G408</f>
        <v>1</v>
      </c>
    </row>
    <row r="409" spans="1:9" x14ac:dyDescent="0.3">
      <c r="A409" s="30"/>
      <c r="B409" s="41"/>
      <c r="C409" s="215" t="s">
        <v>280</v>
      </c>
      <c r="D409" s="215"/>
      <c r="E409" s="80"/>
      <c r="F409" s="42" t="s">
        <v>61</v>
      </c>
      <c r="G409" s="43">
        <v>1</v>
      </c>
      <c r="H409" s="44">
        <v>1</v>
      </c>
      <c r="I409" s="45">
        <f t="shared" si="32"/>
        <v>1</v>
      </c>
    </row>
    <row r="410" spans="1:9" x14ac:dyDescent="0.3">
      <c r="A410" s="30"/>
      <c r="B410" s="41"/>
      <c r="C410" s="215" t="s">
        <v>281</v>
      </c>
      <c r="D410" s="215"/>
      <c r="E410" s="80"/>
      <c r="F410" s="42" t="s">
        <v>72</v>
      </c>
      <c r="G410" s="43">
        <v>1</v>
      </c>
      <c r="H410" s="44">
        <v>1</v>
      </c>
      <c r="I410" s="45">
        <f t="shared" si="32"/>
        <v>1</v>
      </c>
    </row>
    <row r="411" spans="1:9" x14ac:dyDescent="0.3">
      <c r="A411" s="30"/>
      <c r="B411" s="41"/>
      <c r="C411" s="215" t="s">
        <v>128</v>
      </c>
      <c r="D411" s="215"/>
      <c r="E411" s="80"/>
      <c r="F411" s="42" t="s">
        <v>72</v>
      </c>
      <c r="G411" s="43">
        <v>1</v>
      </c>
      <c r="H411" s="44">
        <v>1</v>
      </c>
      <c r="I411" s="45">
        <f t="shared" si="32"/>
        <v>1</v>
      </c>
    </row>
    <row r="412" spans="1:9" x14ac:dyDescent="0.3">
      <c r="A412" s="30"/>
      <c r="B412" s="41"/>
      <c r="C412" s="215" t="s">
        <v>129</v>
      </c>
      <c r="D412" s="215"/>
      <c r="E412" s="80"/>
      <c r="F412" s="42" t="s">
        <v>72</v>
      </c>
      <c r="G412" s="43">
        <v>1</v>
      </c>
      <c r="H412" s="44">
        <v>1</v>
      </c>
      <c r="I412" s="45">
        <f t="shared" si="32"/>
        <v>1</v>
      </c>
    </row>
    <row r="413" spans="1:9" x14ac:dyDescent="0.3">
      <c r="A413" s="30"/>
      <c r="B413" s="41"/>
      <c r="C413" s="215" t="s">
        <v>39</v>
      </c>
      <c r="D413" s="215"/>
      <c r="E413" s="80"/>
      <c r="F413" s="42" t="s">
        <v>72</v>
      </c>
      <c r="G413" s="43">
        <v>1</v>
      </c>
      <c r="H413" s="44">
        <v>1</v>
      </c>
      <c r="I413" s="45">
        <f t="shared" si="32"/>
        <v>1</v>
      </c>
    </row>
    <row r="414" spans="1:9" x14ac:dyDescent="0.3">
      <c r="A414" s="30"/>
      <c r="B414" s="104" t="s">
        <v>543</v>
      </c>
      <c r="C414" s="226" t="s">
        <v>348</v>
      </c>
      <c r="D414" s="226"/>
      <c r="E414" s="36" t="s">
        <v>103</v>
      </c>
      <c r="F414" s="37" t="s">
        <v>72</v>
      </c>
      <c r="G414" s="43"/>
      <c r="H414" s="44"/>
      <c r="I414" s="40">
        <f>SUM(I415:I418)</f>
        <v>4</v>
      </c>
    </row>
    <row r="415" spans="1:9" x14ac:dyDescent="0.3">
      <c r="A415" s="30"/>
      <c r="B415" s="41"/>
      <c r="C415" s="215" t="s">
        <v>349</v>
      </c>
      <c r="D415" s="215"/>
      <c r="E415" s="80"/>
      <c r="F415" s="42" t="s">
        <v>70</v>
      </c>
      <c r="G415" s="43">
        <v>1</v>
      </c>
      <c r="H415" s="44">
        <v>1</v>
      </c>
      <c r="I415" s="45">
        <f>+H415*G415</f>
        <v>1</v>
      </c>
    </row>
    <row r="416" spans="1:9" x14ac:dyDescent="0.3">
      <c r="A416" s="30"/>
      <c r="B416" s="41"/>
      <c r="C416" s="215" t="s">
        <v>350</v>
      </c>
      <c r="D416" s="215"/>
      <c r="E416" s="80"/>
      <c r="F416" s="42" t="s">
        <v>72</v>
      </c>
      <c r="G416" s="43">
        <v>1</v>
      </c>
      <c r="H416" s="44">
        <v>1</v>
      </c>
      <c r="I416" s="45">
        <f>+H416*G416</f>
        <v>1</v>
      </c>
    </row>
    <row r="417" spans="1:9" x14ac:dyDescent="0.3">
      <c r="A417" s="30"/>
      <c r="B417" s="41"/>
      <c r="C417" s="215" t="s">
        <v>284</v>
      </c>
      <c r="D417" s="215"/>
      <c r="E417" s="80"/>
      <c r="F417" s="42"/>
      <c r="G417" s="43">
        <v>1</v>
      </c>
      <c r="H417" s="44">
        <v>1</v>
      </c>
      <c r="I417" s="45">
        <f>+H417*G417</f>
        <v>1</v>
      </c>
    </row>
    <row r="418" spans="1:9" x14ac:dyDescent="0.3">
      <c r="A418" s="30"/>
      <c r="B418" s="41"/>
      <c r="C418" s="215" t="s">
        <v>39</v>
      </c>
      <c r="D418" s="215"/>
      <c r="E418" s="80"/>
      <c r="F418" s="42"/>
      <c r="G418" s="43">
        <v>1</v>
      </c>
      <c r="H418" s="44">
        <v>1</v>
      </c>
      <c r="I418" s="45">
        <f>+H418*G418</f>
        <v>1</v>
      </c>
    </row>
    <row r="419" spans="1:9" x14ac:dyDescent="0.3">
      <c r="A419" s="30"/>
      <c r="B419" s="104" t="s">
        <v>544</v>
      </c>
      <c r="C419" s="226" t="s">
        <v>76</v>
      </c>
      <c r="D419" s="226"/>
      <c r="E419" s="36" t="s">
        <v>103</v>
      </c>
      <c r="F419" s="37" t="s">
        <v>49</v>
      </c>
      <c r="G419" s="43"/>
      <c r="H419" s="44"/>
      <c r="I419" s="40">
        <f>SUM(I420:I422)</f>
        <v>3</v>
      </c>
    </row>
    <row r="420" spans="1:9" x14ac:dyDescent="0.3">
      <c r="A420" s="30"/>
      <c r="B420" s="41"/>
      <c r="C420" s="215" t="s">
        <v>409</v>
      </c>
      <c r="D420" s="215"/>
      <c r="E420" s="80"/>
      <c r="F420" s="42" t="s">
        <v>49</v>
      </c>
      <c r="G420" s="43">
        <v>1</v>
      </c>
      <c r="H420" s="44">
        <v>1</v>
      </c>
      <c r="I420" s="45">
        <f>+H420*G420</f>
        <v>1</v>
      </c>
    </row>
    <row r="421" spans="1:9" x14ac:dyDescent="0.3">
      <c r="A421" s="30"/>
      <c r="B421" s="41"/>
      <c r="C421" s="215" t="s">
        <v>403</v>
      </c>
      <c r="D421" s="215"/>
      <c r="E421" s="80"/>
      <c r="F421" s="42" t="s">
        <v>119</v>
      </c>
      <c r="G421" s="43">
        <v>1</v>
      </c>
      <c r="H421" s="44">
        <v>1</v>
      </c>
      <c r="I421" s="45">
        <f>+H421*G421</f>
        <v>1</v>
      </c>
    </row>
    <row r="422" spans="1:9" x14ac:dyDescent="0.3">
      <c r="A422" s="30"/>
      <c r="B422" s="41"/>
      <c r="C422" s="215" t="s">
        <v>39</v>
      </c>
      <c r="D422" s="215"/>
      <c r="E422" s="80"/>
      <c r="F422" s="42" t="s">
        <v>72</v>
      </c>
      <c r="G422" s="43">
        <v>1</v>
      </c>
      <c r="H422" s="44">
        <v>1</v>
      </c>
      <c r="I422" s="45">
        <f>+H422*G422</f>
        <v>1</v>
      </c>
    </row>
    <row r="423" spans="1:9" x14ac:dyDescent="0.3">
      <c r="A423" s="30"/>
      <c r="B423" s="103" t="s">
        <v>591</v>
      </c>
      <c r="C423" s="221" t="s">
        <v>22</v>
      </c>
      <c r="D423" s="221"/>
      <c r="E423" s="85"/>
      <c r="F423" s="46"/>
      <c r="G423" s="43"/>
      <c r="H423" s="44"/>
      <c r="I423" s="47">
        <f>I424+I433+I442</f>
        <v>24</v>
      </c>
    </row>
    <row r="424" spans="1:9" x14ac:dyDescent="0.3">
      <c r="A424" s="30"/>
      <c r="B424" s="104" t="s">
        <v>545</v>
      </c>
      <c r="C424" s="222" t="s">
        <v>351</v>
      </c>
      <c r="D424" s="222"/>
      <c r="E424" s="36" t="s">
        <v>103</v>
      </c>
      <c r="F424" s="37" t="s">
        <v>67</v>
      </c>
      <c r="G424" s="43"/>
      <c r="H424" s="44"/>
      <c r="I424" s="40">
        <f>SUM(I425:I432)</f>
        <v>8</v>
      </c>
    </row>
    <row r="425" spans="1:9" x14ac:dyDescent="0.3">
      <c r="A425" s="30"/>
      <c r="B425" s="41"/>
      <c r="C425" s="215" t="s">
        <v>138</v>
      </c>
      <c r="D425" s="215"/>
      <c r="E425" s="80"/>
      <c r="F425" s="42" t="s">
        <v>67</v>
      </c>
      <c r="G425" s="43">
        <v>1</v>
      </c>
      <c r="H425" s="44">
        <v>1</v>
      </c>
      <c r="I425" s="45">
        <f t="shared" ref="I425:I432" si="33">+H425*G425</f>
        <v>1</v>
      </c>
    </row>
    <row r="426" spans="1:9" x14ac:dyDescent="0.3">
      <c r="A426" s="30"/>
      <c r="B426" s="41"/>
      <c r="C426" s="215" t="s">
        <v>136</v>
      </c>
      <c r="D426" s="215"/>
      <c r="E426" s="80"/>
      <c r="F426" s="42" t="s">
        <v>67</v>
      </c>
      <c r="G426" s="43">
        <v>1</v>
      </c>
      <c r="H426" s="44">
        <v>1</v>
      </c>
      <c r="I426" s="45">
        <f t="shared" si="33"/>
        <v>1</v>
      </c>
    </row>
    <row r="427" spans="1:9" x14ac:dyDescent="0.3">
      <c r="A427" s="30"/>
      <c r="B427" s="41"/>
      <c r="C427" s="215" t="s">
        <v>137</v>
      </c>
      <c r="D427" s="215"/>
      <c r="E427" s="80"/>
      <c r="F427" s="42" t="s">
        <v>67</v>
      </c>
      <c r="G427" s="43">
        <v>1</v>
      </c>
      <c r="H427" s="44">
        <v>1</v>
      </c>
      <c r="I427" s="45">
        <f t="shared" si="33"/>
        <v>1</v>
      </c>
    </row>
    <row r="428" spans="1:9" x14ac:dyDescent="0.3">
      <c r="A428" s="30"/>
      <c r="B428" s="41"/>
      <c r="C428" s="215" t="s">
        <v>141</v>
      </c>
      <c r="D428" s="215"/>
      <c r="E428" s="80"/>
      <c r="F428" s="42" t="s">
        <v>67</v>
      </c>
      <c r="G428" s="43">
        <v>1</v>
      </c>
      <c r="H428" s="44">
        <v>1</v>
      </c>
      <c r="I428" s="45">
        <f t="shared" si="33"/>
        <v>1</v>
      </c>
    </row>
    <row r="429" spans="1:9" x14ac:dyDescent="0.3">
      <c r="A429" s="30"/>
      <c r="B429" s="41"/>
      <c r="C429" s="215" t="s">
        <v>484</v>
      </c>
      <c r="D429" s="215"/>
      <c r="E429" s="80"/>
      <c r="F429" s="42" t="s">
        <v>67</v>
      </c>
      <c r="G429" s="43">
        <v>1</v>
      </c>
      <c r="H429" s="44">
        <v>1</v>
      </c>
      <c r="I429" s="45">
        <f t="shared" si="33"/>
        <v>1</v>
      </c>
    </row>
    <row r="430" spans="1:9" x14ac:dyDescent="0.3">
      <c r="A430" s="30"/>
      <c r="B430" s="41"/>
      <c r="C430" s="215" t="s">
        <v>353</v>
      </c>
      <c r="D430" s="215"/>
      <c r="E430" s="80"/>
      <c r="F430" s="42" t="s">
        <v>501</v>
      </c>
      <c r="G430" s="43">
        <v>1</v>
      </c>
      <c r="H430" s="44">
        <v>1</v>
      </c>
      <c r="I430" s="45">
        <f t="shared" si="33"/>
        <v>1</v>
      </c>
    </row>
    <row r="431" spans="1:9" x14ac:dyDescent="0.3">
      <c r="A431" s="30"/>
      <c r="B431" s="41"/>
      <c r="C431" s="215" t="s">
        <v>354</v>
      </c>
      <c r="D431" s="215"/>
      <c r="E431" s="80"/>
      <c r="F431" s="42" t="s">
        <v>67</v>
      </c>
      <c r="G431" s="43">
        <v>1</v>
      </c>
      <c r="H431" s="44">
        <v>1</v>
      </c>
      <c r="I431" s="45">
        <f t="shared" si="33"/>
        <v>1</v>
      </c>
    </row>
    <row r="432" spans="1:9" x14ac:dyDescent="0.3">
      <c r="A432" s="30"/>
      <c r="B432" s="41"/>
      <c r="C432" s="215" t="s">
        <v>39</v>
      </c>
      <c r="D432" s="215"/>
      <c r="E432" s="80"/>
      <c r="F432" s="42" t="s">
        <v>72</v>
      </c>
      <c r="G432" s="43">
        <v>1</v>
      </c>
      <c r="H432" s="44">
        <v>1</v>
      </c>
      <c r="I432" s="45">
        <f t="shared" si="33"/>
        <v>1</v>
      </c>
    </row>
    <row r="433" spans="1:9" x14ac:dyDescent="0.3">
      <c r="A433" s="30"/>
      <c r="B433" s="104" t="s">
        <v>546</v>
      </c>
      <c r="C433" s="222" t="s">
        <v>361</v>
      </c>
      <c r="D433" s="222"/>
      <c r="E433" s="36" t="s">
        <v>103</v>
      </c>
      <c r="F433" s="37" t="s">
        <v>67</v>
      </c>
      <c r="G433" s="43"/>
      <c r="H433" s="44"/>
      <c r="I433" s="40">
        <f>SUM(I434:I441)</f>
        <v>8</v>
      </c>
    </row>
    <row r="434" spans="1:9" x14ac:dyDescent="0.3">
      <c r="A434" s="30"/>
      <c r="B434" s="41"/>
      <c r="C434" s="215" t="s">
        <v>138</v>
      </c>
      <c r="D434" s="215"/>
      <c r="E434" s="80"/>
      <c r="F434" s="42" t="s">
        <v>72</v>
      </c>
      <c r="G434" s="43">
        <v>1</v>
      </c>
      <c r="H434" s="44">
        <v>1</v>
      </c>
      <c r="I434" s="45">
        <f t="shared" ref="I434:I441" si="34">+H434*G434</f>
        <v>1</v>
      </c>
    </row>
    <row r="435" spans="1:9" x14ac:dyDescent="0.3">
      <c r="A435" s="30"/>
      <c r="B435" s="41"/>
      <c r="C435" s="215" t="s">
        <v>136</v>
      </c>
      <c r="D435" s="215"/>
      <c r="E435" s="80"/>
      <c r="F435" s="42" t="s">
        <v>67</v>
      </c>
      <c r="G435" s="43">
        <v>1</v>
      </c>
      <c r="H435" s="44">
        <v>1</v>
      </c>
      <c r="I435" s="45">
        <f t="shared" si="34"/>
        <v>1</v>
      </c>
    </row>
    <row r="436" spans="1:9" x14ac:dyDescent="0.3">
      <c r="A436" s="30"/>
      <c r="B436" s="41"/>
      <c r="C436" s="215" t="s">
        <v>137</v>
      </c>
      <c r="D436" s="215"/>
      <c r="E436" s="80"/>
      <c r="F436" s="42" t="s">
        <v>67</v>
      </c>
      <c r="G436" s="43">
        <v>1</v>
      </c>
      <c r="H436" s="44">
        <v>1</v>
      </c>
      <c r="I436" s="45">
        <f t="shared" si="34"/>
        <v>1</v>
      </c>
    </row>
    <row r="437" spans="1:9" x14ac:dyDescent="0.3">
      <c r="A437" s="30"/>
      <c r="B437" s="41"/>
      <c r="C437" s="215" t="s">
        <v>141</v>
      </c>
      <c r="D437" s="215"/>
      <c r="E437" s="80"/>
      <c r="F437" s="42" t="s">
        <v>67</v>
      </c>
      <c r="G437" s="43">
        <v>1</v>
      </c>
      <c r="H437" s="44">
        <v>1</v>
      </c>
      <c r="I437" s="45">
        <f t="shared" si="34"/>
        <v>1</v>
      </c>
    </row>
    <row r="438" spans="1:9" x14ac:dyDescent="0.3">
      <c r="A438" s="30"/>
      <c r="B438" s="41"/>
      <c r="C438" s="215" t="s">
        <v>352</v>
      </c>
      <c r="D438" s="215"/>
      <c r="E438" s="80"/>
      <c r="F438" s="42" t="s">
        <v>67</v>
      </c>
      <c r="G438" s="43">
        <v>1</v>
      </c>
      <c r="H438" s="44">
        <v>1</v>
      </c>
      <c r="I438" s="45">
        <f t="shared" si="34"/>
        <v>1</v>
      </c>
    </row>
    <row r="439" spans="1:9" x14ac:dyDescent="0.3">
      <c r="A439" s="30"/>
      <c r="B439" s="41"/>
      <c r="C439" s="215" t="s">
        <v>353</v>
      </c>
      <c r="D439" s="215"/>
      <c r="E439" s="80"/>
      <c r="F439" s="42" t="s">
        <v>72</v>
      </c>
      <c r="G439" s="43">
        <v>1</v>
      </c>
      <c r="H439" s="44">
        <v>1</v>
      </c>
      <c r="I439" s="45">
        <f t="shared" si="34"/>
        <v>1</v>
      </c>
    </row>
    <row r="440" spans="1:9" x14ac:dyDescent="0.3">
      <c r="A440" s="30"/>
      <c r="B440" s="41"/>
      <c r="C440" s="215" t="s">
        <v>354</v>
      </c>
      <c r="D440" s="215"/>
      <c r="E440" s="80"/>
      <c r="F440" s="42" t="s">
        <v>67</v>
      </c>
      <c r="G440" s="43">
        <v>1</v>
      </c>
      <c r="H440" s="44">
        <v>1</v>
      </c>
      <c r="I440" s="45">
        <f t="shared" si="34"/>
        <v>1</v>
      </c>
    </row>
    <row r="441" spans="1:9" x14ac:dyDescent="0.3">
      <c r="A441" s="30"/>
      <c r="B441" s="41"/>
      <c r="C441" s="215" t="s">
        <v>39</v>
      </c>
      <c r="D441" s="215"/>
      <c r="E441" s="80"/>
      <c r="F441" s="42" t="s">
        <v>72</v>
      </c>
      <c r="G441" s="43">
        <v>1</v>
      </c>
      <c r="H441" s="44">
        <v>1</v>
      </c>
      <c r="I441" s="45">
        <f t="shared" si="34"/>
        <v>1</v>
      </c>
    </row>
    <row r="442" spans="1:9" x14ac:dyDescent="0.3">
      <c r="A442" s="30"/>
      <c r="B442" s="104" t="s">
        <v>547</v>
      </c>
      <c r="C442" s="222" t="s">
        <v>355</v>
      </c>
      <c r="D442" s="222"/>
      <c r="E442" s="36" t="s">
        <v>103</v>
      </c>
      <c r="F442" s="37" t="s">
        <v>67</v>
      </c>
      <c r="G442" s="43"/>
      <c r="H442" s="44"/>
      <c r="I442" s="40">
        <f>SUM(I443:I450)</f>
        <v>8</v>
      </c>
    </row>
    <row r="443" spans="1:9" x14ac:dyDescent="0.3">
      <c r="A443" s="30"/>
      <c r="B443" s="41"/>
      <c r="C443" s="215" t="s">
        <v>135</v>
      </c>
      <c r="D443" s="215"/>
      <c r="E443" s="80"/>
      <c r="F443" s="42" t="s">
        <v>72</v>
      </c>
      <c r="G443" s="43">
        <v>1</v>
      </c>
      <c r="H443" s="44">
        <v>1</v>
      </c>
      <c r="I443" s="45">
        <f t="shared" ref="I443:I450" si="35">+H443*G443</f>
        <v>1</v>
      </c>
    </row>
    <row r="444" spans="1:9" x14ac:dyDescent="0.3">
      <c r="A444" s="30"/>
      <c r="B444" s="41"/>
      <c r="C444" s="215" t="s">
        <v>356</v>
      </c>
      <c r="D444" s="215"/>
      <c r="E444" s="80"/>
      <c r="F444" s="42" t="s">
        <v>72</v>
      </c>
      <c r="G444" s="43">
        <v>1</v>
      </c>
      <c r="H444" s="44">
        <v>1</v>
      </c>
      <c r="I444" s="45">
        <f t="shared" si="35"/>
        <v>1</v>
      </c>
    </row>
    <row r="445" spans="1:9" x14ac:dyDescent="0.3">
      <c r="A445" s="30"/>
      <c r="B445" s="41"/>
      <c r="C445" s="215" t="s">
        <v>136</v>
      </c>
      <c r="D445" s="215"/>
      <c r="E445" s="80"/>
      <c r="F445" s="42" t="s">
        <v>67</v>
      </c>
      <c r="G445" s="43">
        <v>1</v>
      </c>
      <c r="H445" s="44">
        <v>1</v>
      </c>
      <c r="I445" s="45">
        <f t="shared" si="35"/>
        <v>1</v>
      </c>
    </row>
    <row r="446" spans="1:9" x14ac:dyDescent="0.3">
      <c r="A446" s="30"/>
      <c r="B446" s="41"/>
      <c r="C446" s="215" t="s">
        <v>137</v>
      </c>
      <c r="D446" s="215"/>
      <c r="E446" s="80"/>
      <c r="F446" s="42" t="s">
        <v>67</v>
      </c>
      <c r="G446" s="43">
        <v>1</v>
      </c>
      <c r="H446" s="44">
        <v>1</v>
      </c>
      <c r="I446" s="45">
        <f t="shared" si="35"/>
        <v>1</v>
      </c>
    </row>
    <row r="447" spans="1:9" x14ac:dyDescent="0.3">
      <c r="A447" s="30"/>
      <c r="B447" s="41"/>
      <c r="C447" s="215" t="s">
        <v>143</v>
      </c>
      <c r="D447" s="215"/>
      <c r="E447" s="80"/>
      <c r="F447" s="42" t="s">
        <v>67</v>
      </c>
      <c r="G447" s="43">
        <v>1</v>
      </c>
      <c r="H447" s="44">
        <v>1</v>
      </c>
      <c r="I447" s="45">
        <f t="shared" si="35"/>
        <v>1</v>
      </c>
    </row>
    <row r="448" spans="1:9" x14ac:dyDescent="0.3">
      <c r="A448" s="30"/>
      <c r="B448" s="41"/>
      <c r="C448" s="215" t="s">
        <v>352</v>
      </c>
      <c r="D448" s="215"/>
      <c r="E448" s="80"/>
      <c r="F448" s="42" t="s">
        <v>67</v>
      </c>
      <c r="G448" s="43">
        <v>1</v>
      </c>
      <c r="H448" s="44">
        <v>1</v>
      </c>
      <c r="I448" s="45">
        <f t="shared" si="35"/>
        <v>1</v>
      </c>
    </row>
    <row r="449" spans="1:9" x14ac:dyDescent="0.3">
      <c r="A449" s="30"/>
      <c r="B449" s="41"/>
      <c r="C449" s="215" t="s">
        <v>357</v>
      </c>
      <c r="D449" s="215"/>
      <c r="E449" s="80"/>
      <c r="F449" s="42" t="s">
        <v>67</v>
      </c>
      <c r="G449" s="43">
        <v>1</v>
      </c>
      <c r="H449" s="44">
        <v>1</v>
      </c>
      <c r="I449" s="45">
        <f t="shared" si="35"/>
        <v>1</v>
      </c>
    </row>
    <row r="450" spans="1:9" x14ac:dyDescent="0.3">
      <c r="A450" s="30"/>
      <c r="B450" s="41"/>
      <c r="C450" s="215" t="s">
        <v>39</v>
      </c>
      <c r="D450" s="215"/>
      <c r="E450" s="80"/>
      <c r="F450" s="42" t="s">
        <v>72</v>
      </c>
      <c r="G450" s="43">
        <v>1</v>
      </c>
      <c r="H450" s="44">
        <v>1</v>
      </c>
      <c r="I450" s="45">
        <f t="shared" si="35"/>
        <v>1</v>
      </c>
    </row>
    <row r="451" spans="1:9" x14ac:dyDescent="0.3">
      <c r="A451" s="30"/>
      <c r="B451" s="103" t="s">
        <v>592</v>
      </c>
      <c r="C451" s="221" t="s">
        <v>23</v>
      </c>
      <c r="D451" s="221"/>
      <c r="E451" s="85"/>
      <c r="F451" s="46"/>
      <c r="G451" s="43"/>
      <c r="H451" s="44"/>
      <c r="I451" s="47">
        <f>I452+I460+I468+I471+I475</f>
        <v>23</v>
      </c>
    </row>
    <row r="452" spans="1:9" x14ac:dyDescent="0.3">
      <c r="A452" s="30"/>
      <c r="B452" s="104" t="s">
        <v>548</v>
      </c>
      <c r="C452" s="226" t="s">
        <v>358</v>
      </c>
      <c r="D452" s="226"/>
      <c r="E452" s="36" t="s">
        <v>103</v>
      </c>
      <c r="F452" s="37" t="s">
        <v>67</v>
      </c>
      <c r="G452" s="43"/>
      <c r="H452" s="44"/>
      <c r="I452" s="40">
        <f>SUM(I453:I459)</f>
        <v>7</v>
      </c>
    </row>
    <row r="453" spans="1:9" x14ac:dyDescent="0.3">
      <c r="A453" s="30"/>
      <c r="B453" s="41"/>
      <c r="C453" s="215" t="s">
        <v>359</v>
      </c>
      <c r="D453" s="215"/>
      <c r="E453" s="80"/>
      <c r="F453" s="42" t="s">
        <v>67</v>
      </c>
      <c r="G453" s="43">
        <v>1</v>
      </c>
      <c r="H453" s="44">
        <v>1</v>
      </c>
      <c r="I453" s="45">
        <f t="shared" ref="I453:I459" si="36">+H453*G453</f>
        <v>1</v>
      </c>
    </row>
    <row r="454" spans="1:9" x14ac:dyDescent="0.3">
      <c r="A454" s="30"/>
      <c r="B454" s="41"/>
      <c r="C454" s="215" t="s">
        <v>139</v>
      </c>
      <c r="D454" s="215"/>
      <c r="E454" s="80"/>
      <c r="F454" s="42" t="s">
        <v>67</v>
      </c>
      <c r="G454" s="43">
        <v>1</v>
      </c>
      <c r="H454" s="44">
        <v>1</v>
      </c>
      <c r="I454" s="45">
        <f t="shared" si="36"/>
        <v>1</v>
      </c>
    </row>
    <row r="455" spans="1:9" x14ac:dyDescent="0.3">
      <c r="A455" s="30"/>
      <c r="B455" s="41"/>
      <c r="C455" s="215" t="s">
        <v>140</v>
      </c>
      <c r="D455" s="215"/>
      <c r="E455" s="80"/>
      <c r="F455" s="42" t="s">
        <v>67</v>
      </c>
      <c r="G455" s="43">
        <v>1</v>
      </c>
      <c r="H455" s="44">
        <v>1</v>
      </c>
      <c r="I455" s="45">
        <f t="shared" si="36"/>
        <v>1</v>
      </c>
    </row>
    <row r="456" spans="1:9" x14ac:dyDescent="0.3">
      <c r="A456" s="30"/>
      <c r="B456" s="41"/>
      <c r="C456" s="215" t="s">
        <v>141</v>
      </c>
      <c r="D456" s="215"/>
      <c r="E456" s="80"/>
      <c r="F456" s="42" t="s">
        <v>67</v>
      </c>
      <c r="G456" s="43">
        <v>1</v>
      </c>
      <c r="H456" s="44">
        <v>1</v>
      </c>
      <c r="I456" s="45">
        <f t="shared" si="36"/>
        <v>1</v>
      </c>
    </row>
    <row r="457" spans="1:9" x14ac:dyDescent="0.3">
      <c r="A457" s="30"/>
      <c r="B457" s="41"/>
      <c r="C457" s="215" t="s">
        <v>142</v>
      </c>
      <c r="D457" s="215"/>
      <c r="E457" s="80"/>
      <c r="F457" s="42" t="s">
        <v>67</v>
      </c>
      <c r="G457" s="43">
        <v>1</v>
      </c>
      <c r="H457" s="44">
        <v>1</v>
      </c>
      <c r="I457" s="45">
        <f t="shared" si="36"/>
        <v>1</v>
      </c>
    </row>
    <row r="458" spans="1:9" x14ac:dyDescent="0.3">
      <c r="A458" s="30"/>
      <c r="B458" s="41"/>
      <c r="C458" s="215" t="s">
        <v>362</v>
      </c>
      <c r="D458" s="215"/>
      <c r="E458" s="80"/>
      <c r="F458" s="42" t="s">
        <v>67</v>
      </c>
      <c r="G458" s="43">
        <v>1</v>
      </c>
      <c r="H458" s="44">
        <v>1</v>
      </c>
      <c r="I458" s="45">
        <f t="shared" si="36"/>
        <v>1</v>
      </c>
    </row>
    <row r="459" spans="1:9" x14ac:dyDescent="0.3">
      <c r="A459" s="30"/>
      <c r="B459" s="41"/>
      <c r="C459" s="215" t="s">
        <v>39</v>
      </c>
      <c r="D459" s="215"/>
      <c r="E459" s="80"/>
      <c r="F459" s="42" t="s">
        <v>72</v>
      </c>
      <c r="G459" s="43">
        <v>1</v>
      </c>
      <c r="H459" s="44">
        <v>1</v>
      </c>
      <c r="I459" s="45">
        <f t="shared" si="36"/>
        <v>1</v>
      </c>
    </row>
    <row r="460" spans="1:9" x14ac:dyDescent="0.3">
      <c r="A460" s="30"/>
      <c r="B460" s="104" t="s">
        <v>549</v>
      </c>
      <c r="C460" s="226" t="s">
        <v>452</v>
      </c>
      <c r="D460" s="226"/>
      <c r="E460" s="36" t="s">
        <v>103</v>
      </c>
      <c r="F460" s="37" t="s">
        <v>67</v>
      </c>
      <c r="G460" s="43"/>
      <c r="H460" s="44"/>
      <c r="I460" s="40">
        <f>SUM(I461:I467)</f>
        <v>7</v>
      </c>
    </row>
    <row r="461" spans="1:9" x14ac:dyDescent="0.3">
      <c r="A461" s="30"/>
      <c r="B461" s="41"/>
      <c r="C461" s="215" t="s">
        <v>360</v>
      </c>
      <c r="D461" s="215"/>
      <c r="E461" s="80"/>
      <c r="F461" s="42" t="s">
        <v>72</v>
      </c>
      <c r="G461" s="43">
        <v>1</v>
      </c>
      <c r="H461" s="44">
        <v>1</v>
      </c>
      <c r="I461" s="45">
        <f t="shared" ref="I461:I467" si="37">+H461*G461</f>
        <v>1</v>
      </c>
    </row>
    <row r="462" spans="1:9" x14ac:dyDescent="0.3">
      <c r="A462" s="30"/>
      <c r="B462" s="41"/>
      <c r="C462" s="215" t="s">
        <v>139</v>
      </c>
      <c r="D462" s="215"/>
      <c r="E462" s="80"/>
      <c r="F462" s="42" t="s">
        <v>501</v>
      </c>
      <c r="G462" s="43">
        <v>1</v>
      </c>
      <c r="H462" s="44">
        <v>1</v>
      </c>
      <c r="I462" s="45">
        <f t="shared" si="37"/>
        <v>1</v>
      </c>
    </row>
    <row r="463" spans="1:9" x14ac:dyDescent="0.3">
      <c r="A463" s="30"/>
      <c r="B463" s="41"/>
      <c r="C463" s="215" t="s">
        <v>140</v>
      </c>
      <c r="D463" s="215"/>
      <c r="E463" s="80"/>
      <c r="F463" s="42" t="s">
        <v>67</v>
      </c>
      <c r="G463" s="43">
        <v>1</v>
      </c>
      <c r="H463" s="44">
        <v>1</v>
      </c>
      <c r="I463" s="45">
        <f t="shared" si="37"/>
        <v>1</v>
      </c>
    </row>
    <row r="464" spans="1:9" x14ac:dyDescent="0.3">
      <c r="A464" s="30"/>
      <c r="B464" s="41"/>
      <c r="C464" s="215" t="s">
        <v>141</v>
      </c>
      <c r="D464" s="215"/>
      <c r="E464" s="80"/>
      <c r="F464" s="42" t="s">
        <v>67</v>
      </c>
      <c r="G464" s="43">
        <v>1</v>
      </c>
      <c r="H464" s="44">
        <v>1</v>
      </c>
      <c r="I464" s="45">
        <f t="shared" si="37"/>
        <v>1</v>
      </c>
    </row>
    <row r="465" spans="1:9" x14ac:dyDescent="0.3">
      <c r="A465" s="30"/>
      <c r="B465" s="41"/>
      <c r="C465" s="215" t="s">
        <v>142</v>
      </c>
      <c r="D465" s="215"/>
      <c r="E465" s="80"/>
      <c r="F465" s="42" t="s">
        <v>67</v>
      </c>
      <c r="G465" s="43">
        <v>1</v>
      </c>
      <c r="H465" s="44">
        <v>1</v>
      </c>
      <c r="I465" s="45">
        <f t="shared" si="37"/>
        <v>1</v>
      </c>
    </row>
    <row r="466" spans="1:9" x14ac:dyDescent="0.3">
      <c r="A466" s="30"/>
      <c r="B466" s="41"/>
      <c r="C466" s="215" t="s">
        <v>362</v>
      </c>
      <c r="D466" s="215"/>
      <c r="E466" s="80"/>
      <c r="F466" s="42" t="s">
        <v>67</v>
      </c>
      <c r="G466" s="43">
        <v>1</v>
      </c>
      <c r="H466" s="44">
        <v>1</v>
      </c>
      <c r="I466" s="45">
        <f t="shared" si="37"/>
        <v>1</v>
      </c>
    </row>
    <row r="467" spans="1:9" x14ac:dyDescent="0.3">
      <c r="A467" s="30"/>
      <c r="B467" s="41"/>
      <c r="C467" s="215" t="s">
        <v>39</v>
      </c>
      <c r="D467" s="215"/>
      <c r="E467" s="80"/>
      <c r="F467" s="42" t="s">
        <v>72</v>
      </c>
      <c r="G467" s="43">
        <v>1</v>
      </c>
      <c r="H467" s="44">
        <v>1</v>
      </c>
      <c r="I467" s="45">
        <f t="shared" si="37"/>
        <v>1</v>
      </c>
    </row>
    <row r="468" spans="1:9" x14ac:dyDescent="0.3">
      <c r="A468" s="30"/>
      <c r="B468" s="104" t="s">
        <v>550</v>
      </c>
      <c r="C468" s="226" t="s">
        <v>453</v>
      </c>
      <c r="D468" s="226"/>
      <c r="E468" s="36" t="s">
        <v>103</v>
      </c>
      <c r="F468" s="37" t="s">
        <v>501</v>
      </c>
      <c r="G468" s="43"/>
      <c r="H468" s="44"/>
      <c r="I468" s="40">
        <f>SUM(I469:I470)</f>
        <v>2</v>
      </c>
    </row>
    <row r="469" spans="1:9" x14ac:dyDescent="0.3">
      <c r="A469" s="30"/>
      <c r="B469" s="41"/>
      <c r="C469" s="215" t="s">
        <v>363</v>
      </c>
      <c r="D469" s="215"/>
      <c r="E469" s="80"/>
      <c r="F469" s="42" t="s">
        <v>72</v>
      </c>
      <c r="G469" s="43">
        <v>1</v>
      </c>
      <c r="H469" s="44">
        <v>1</v>
      </c>
      <c r="I469" s="45">
        <f>+H469*G469</f>
        <v>1</v>
      </c>
    </row>
    <row r="470" spans="1:9" x14ac:dyDescent="0.3">
      <c r="A470" s="30"/>
      <c r="B470" s="41"/>
      <c r="C470" s="215" t="s">
        <v>39</v>
      </c>
      <c r="D470" s="215"/>
      <c r="E470" s="80"/>
      <c r="F470" s="42" t="s">
        <v>72</v>
      </c>
      <c r="G470" s="43">
        <v>1</v>
      </c>
      <c r="H470" s="44">
        <v>1</v>
      </c>
      <c r="I470" s="45">
        <f>+H470*G470</f>
        <v>1</v>
      </c>
    </row>
    <row r="471" spans="1:9" x14ac:dyDescent="0.3">
      <c r="A471" s="30"/>
      <c r="B471" s="104" t="s">
        <v>551</v>
      </c>
      <c r="C471" s="226" t="s">
        <v>364</v>
      </c>
      <c r="D471" s="226"/>
      <c r="E471" s="36" t="s">
        <v>103</v>
      </c>
      <c r="F471" s="37" t="s">
        <v>70</v>
      </c>
      <c r="G471" s="43"/>
      <c r="H471" s="44"/>
      <c r="I471" s="40">
        <f>SUM(I472:I474)</f>
        <v>3</v>
      </c>
    </row>
    <row r="472" spans="1:9" x14ac:dyDescent="0.3">
      <c r="A472" s="30"/>
      <c r="B472" s="41"/>
      <c r="C472" s="215" t="s">
        <v>365</v>
      </c>
      <c r="D472" s="215"/>
      <c r="E472" s="80"/>
      <c r="F472" s="42" t="s">
        <v>72</v>
      </c>
      <c r="G472" s="43">
        <v>1</v>
      </c>
      <c r="H472" s="44">
        <v>1</v>
      </c>
      <c r="I472" s="45">
        <f>+H472*G472</f>
        <v>1</v>
      </c>
    </row>
    <row r="473" spans="1:9" x14ac:dyDescent="0.3">
      <c r="A473" s="30"/>
      <c r="B473" s="41"/>
      <c r="C473" s="215" t="s">
        <v>162</v>
      </c>
      <c r="D473" s="215"/>
      <c r="E473" s="80"/>
      <c r="F473" s="42" t="s">
        <v>72</v>
      </c>
      <c r="G473" s="43">
        <v>1</v>
      </c>
      <c r="H473" s="44">
        <v>1</v>
      </c>
      <c r="I473" s="45">
        <f>+H473*G473</f>
        <v>1</v>
      </c>
    </row>
    <row r="474" spans="1:9" x14ac:dyDescent="0.3">
      <c r="A474" s="30"/>
      <c r="B474" s="41"/>
      <c r="C474" s="215" t="s">
        <v>39</v>
      </c>
      <c r="D474" s="215"/>
      <c r="E474" s="80"/>
      <c r="F474" s="42" t="s">
        <v>72</v>
      </c>
      <c r="G474" s="43">
        <v>1</v>
      </c>
      <c r="H474" s="44">
        <v>1</v>
      </c>
      <c r="I474" s="45">
        <f>+H474*G474</f>
        <v>1</v>
      </c>
    </row>
    <row r="475" spans="1:9" x14ac:dyDescent="0.3">
      <c r="A475" s="30"/>
      <c r="B475" s="104" t="s">
        <v>552</v>
      </c>
      <c r="C475" s="226" t="s">
        <v>366</v>
      </c>
      <c r="D475" s="226"/>
      <c r="E475" s="36" t="s">
        <v>103</v>
      </c>
      <c r="F475" s="37" t="s">
        <v>70</v>
      </c>
      <c r="G475" s="43"/>
      <c r="H475" s="44"/>
      <c r="I475" s="40">
        <f>SUM(I476:I479)</f>
        <v>4</v>
      </c>
    </row>
    <row r="476" spans="1:9" x14ac:dyDescent="0.3">
      <c r="A476" s="30"/>
      <c r="B476" s="41"/>
      <c r="C476" s="215" t="s">
        <v>367</v>
      </c>
      <c r="D476" s="215"/>
      <c r="E476" s="80"/>
      <c r="F476" s="42" t="s">
        <v>70</v>
      </c>
      <c r="G476" s="43">
        <v>1</v>
      </c>
      <c r="H476" s="44">
        <v>1</v>
      </c>
      <c r="I476" s="45">
        <f>+H476*G476</f>
        <v>1</v>
      </c>
    </row>
    <row r="477" spans="1:9" x14ac:dyDescent="0.3">
      <c r="A477" s="30"/>
      <c r="B477" s="41"/>
      <c r="C477" s="215" t="s">
        <v>368</v>
      </c>
      <c r="D477" s="215"/>
      <c r="E477" s="80"/>
      <c r="F477" s="42" t="s">
        <v>67</v>
      </c>
      <c r="G477" s="43">
        <v>1</v>
      </c>
      <c r="H477" s="44">
        <v>1</v>
      </c>
      <c r="I477" s="45">
        <f>+H477*G477</f>
        <v>1</v>
      </c>
    </row>
    <row r="478" spans="1:9" x14ac:dyDescent="0.3">
      <c r="A478" s="30"/>
      <c r="B478" s="41"/>
      <c r="C478" s="215" t="s">
        <v>162</v>
      </c>
      <c r="D478" s="215"/>
      <c r="E478" s="80"/>
      <c r="F478" s="42" t="s">
        <v>67</v>
      </c>
      <c r="G478" s="43">
        <v>1</v>
      </c>
      <c r="H478" s="44">
        <v>1</v>
      </c>
      <c r="I478" s="45">
        <f>+H478*G478</f>
        <v>1</v>
      </c>
    </row>
    <row r="479" spans="1:9" x14ac:dyDescent="0.3">
      <c r="A479" s="30"/>
      <c r="B479" s="41"/>
      <c r="C479" s="215" t="s">
        <v>39</v>
      </c>
      <c r="D479" s="215"/>
      <c r="E479" s="80"/>
      <c r="F479" s="42" t="s">
        <v>72</v>
      </c>
      <c r="G479" s="43">
        <v>1</v>
      </c>
      <c r="H479" s="44">
        <v>1</v>
      </c>
      <c r="I479" s="45">
        <f>+H479*G479</f>
        <v>1</v>
      </c>
    </row>
    <row r="480" spans="1:9" x14ac:dyDescent="0.3">
      <c r="B480" s="103" t="s">
        <v>593</v>
      </c>
      <c r="C480" s="221" t="s">
        <v>91</v>
      </c>
      <c r="D480" s="221"/>
      <c r="E480" s="85"/>
      <c r="F480" s="46"/>
      <c r="G480" s="43"/>
      <c r="H480" s="44"/>
      <c r="I480" s="47">
        <f>I481+I485+I490+I496+I499+I502</f>
        <v>19</v>
      </c>
    </row>
    <row r="481" spans="2:9" x14ac:dyDescent="0.3">
      <c r="B481" s="104" t="s">
        <v>553</v>
      </c>
      <c r="C481" s="222" t="s">
        <v>92</v>
      </c>
      <c r="D481" s="222"/>
      <c r="E481" s="36" t="s">
        <v>103</v>
      </c>
      <c r="F481" s="37" t="s">
        <v>18</v>
      </c>
      <c r="G481" s="43"/>
      <c r="H481" s="44"/>
      <c r="I481" s="40">
        <f>SUM(I482:I484)</f>
        <v>3</v>
      </c>
    </row>
    <row r="482" spans="2:9" x14ac:dyDescent="0.3">
      <c r="B482" s="49"/>
      <c r="C482" s="233" t="s">
        <v>264</v>
      </c>
      <c r="D482" s="233"/>
      <c r="E482" s="83"/>
      <c r="F482" s="42" t="s">
        <v>67</v>
      </c>
      <c r="G482" s="43">
        <v>1</v>
      </c>
      <c r="H482" s="44">
        <v>1</v>
      </c>
      <c r="I482" s="45">
        <f>+H482*G482</f>
        <v>1</v>
      </c>
    </row>
    <row r="483" spans="2:9" x14ac:dyDescent="0.3">
      <c r="B483" s="49"/>
      <c r="C483" s="233" t="s">
        <v>227</v>
      </c>
      <c r="D483" s="233"/>
      <c r="E483" s="83"/>
      <c r="F483" s="42" t="s">
        <v>67</v>
      </c>
      <c r="G483" s="43">
        <v>1</v>
      </c>
      <c r="H483" s="44">
        <v>1</v>
      </c>
      <c r="I483" s="45">
        <f>+H483*G483</f>
        <v>1</v>
      </c>
    </row>
    <row r="484" spans="2:9" x14ac:dyDescent="0.3">
      <c r="B484" s="49"/>
      <c r="C484" s="233" t="s">
        <v>68</v>
      </c>
      <c r="D484" s="233"/>
      <c r="E484" s="83"/>
      <c r="F484" s="42" t="s">
        <v>72</v>
      </c>
      <c r="G484" s="43">
        <v>1</v>
      </c>
      <c r="H484" s="44">
        <v>1</v>
      </c>
      <c r="I484" s="45">
        <f>+H484*G484</f>
        <v>1</v>
      </c>
    </row>
    <row r="485" spans="2:9" x14ac:dyDescent="0.3">
      <c r="B485" s="104" t="s">
        <v>554</v>
      </c>
      <c r="C485" s="222" t="s">
        <v>93</v>
      </c>
      <c r="D485" s="222"/>
      <c r="E485" s="36" t="s">
        <v>103</v>
      </c>
      <c r="F485" s="37" t="s">
        <v>18</v>
      </c>
      <c r="G485" s="43"/>
      <c r="H485" s="44"/>
      <c r="I485" s="40">
        <f>SUM(I486:I489)</f>
        <v>4</v>
      </c>
    </row>
    <row r="486" spans="2:9" x14ac:dyDescent="0.3">
      <c r="B486" s="49"/>
      <c r="C486" s="233" t="s">
        <v>228</v>
      </c>
      <c r="D486" s="233"/>
      <c r="E486" s="83"/>
      <c r="F486" s="42" t="s">
        <v>67</v>
      </c>
      <c r="G486" s="43">
        <v>1</v>
      </c>
      <c r="H486" s="44">
        <v>1</v>
      </c>
      <c r="I486" s="45">
        <f>+H486*G486</f>
        <v>1</v>
      </c>
    </row>
    <row r="487" spans="2:9" x14ac:dyDescent="0.3">
      <c r="B487" s="49"/>
      <c r="C487" s="233" t="s">
        <v>229</v>
      </c>
      <c r="D487" s="233"/>
      <c r="E487" s="83"/>
      <c r="F487" s="42" t="s">
        <v>67</v>
      </c>
      <c r="G487" s="43">
        <v>1</v>
      </c>
      <c r="H487" s="44">
        <v>1</v>
      </c>
      <c r="I487" s="45">
        <f>+H487*G487</f>
        <v>1</v>
      </c>
    </row>
    <row r="488" spans="2:9" x14ac:dyDescent="0.3">
      <c r="B488" s="49"/>
      <c r="C488" s="233" t="s">
        <v>230</v>
      </c>
      <c r="D488" s="233"/>
      <c r="E488" s="83"/>
      <c r="F488" s="42" t="s">
        <v>67</v>
      </c>
      <c r="G488" s="43">
        <v>1</v>
      </c>
      <c r="H488" s="44">
        <v>1</v>
      </c>
      <c r="I488" s="45">
        <f>+H488*G488</f>
        <v>1</v>
      </c>
    </row>
    <row r="489" spans="2:9" x14ac:dyDescent="0.3">
      <c r="B489" s="49"/>
      <c r="C489" s="233" t="s">
        <v>68</v>
      </c>
      <c r="D489" s="233"/>
      <c r="E489" s="83"/>
      <c r="F489" s="42" t="s">
        <v>72</v>
      </c>
      <c r="G489" s="43">
        <v>1</v>
      </c>
      <c r="H489" s="44">
        <v>1</v>
      </c>
      <c r="I489" s="45">
        <f>+H489*G489</f>
        <v>1</v>
      </c>
    </row>
    <row r="490" spans="2:9" x14ac:dyDescent="0.3">
      <c r="B490" s="104" t="s">
        <v>555</v>
      </c>
      <c r="C490" s="222" t="s">
        <v>94</v>
      </c>
      <c r="D490" s="222"/>
      <c r="E490" s="36" t="s">
        <v>103</v>
      </c>
      <c r="F490" s="37" t="s">
        <v>18</v>
      </c>
      <c r="G490" s="43"/>
      <c r="H490" s="44"/>
      <c r="I490" s="40">
        <f>SUM(I491:I495)</f>
        <v>5</v>
      </c>
    </row>
    <row r="491" spans="2:9" x14ac:dyDescent="0.3">
      <c r="B491" s="49"/>
      <c r="C491" s="233" t="s">
        <v>231</v>
      </c>
      <c r="D491" s="233"/>
      <c r="E491" s="83"/>
      <c r="F491" s="42" t="s">
        <v>67</v>
      </c>
      <c r="G491" s="43">
        <v>1</v>
      </c>
      <c r="H491" s="44">
        <v>1</v>
      </c>
      <c r="I491" s="45">
        <f t="shared" ref="I491:I495" si="38">+H491*G491</f>
        <v>1</v>
      </c>
    </row>
    <row r="492" spans="2:9" x14ac:dyDescent="0.3">
      <c r="B492" s="49"/>
      <c r="C492" s="233" t="s">
        <v>232</v>
      </c>
      <c r="D492" s="233"/>
      <c r="E492" s="83"/>
      <c r="F492" s="42" t="s">
        <v>67</v>
      </c>
      <c r="G492" s="43">
        <v>1</v>
      </c>
      <c r="H492" s="44">
        <v>1</v>
      </c>
      <c r="I492" s="45">
        <f t="shared" si="38"/>
        <v>1</v>
      </c>
    </row>
    <row r="493" spans="2:9" x14ac:dyDescent="0.3">
      <c r="B493" s="49"/>
      <c r="C493" s="233" t="s">
        <v>267</v>
      </c>
      <c r="D493" s="233"/>
      <c r="E493" s="83"/>
      <c r="F493" s="42" t="s">
        <v>67</v>
      </c>
      <c r="G493" s="43">
        <v>1</v>
      </c>
      <c r="H493" s="44">
        <v>1</v>
      </c>
      <c r="I493" s="45">
        <f t="shared" si="38"/>
        <v>1</v>
      </c>
    </row>
    <row r="494" spans="2:9" x14ac:dyDescent="0.3">
      <c r="B494" s="49"/>
      <c r="C494" s="233" t="s">
        <v>233</v>
      </c>
      <c r="D494" s="233"/>
      <c r="E494" s="83"/>
      <c r="F494" s="42" t="s">
        <v>67</v>
      </c>
      <c r="G494" s="43">
        <v>1</v>
      </c>
      <c r="H494" s="44">
        <v>1</v>
      </c>
      <c r="I494" s="45">
        <f t="shared" si="38"/>
        <v>1</v>
      </c>
    </row>
    <row r="495" spans="2:9" x14ac:dyDescent="0.3">
      <c r="B495" s="49"/>
      <c r="C495" s="227" t="s">
        <v>39</v>
      </c>
      <c r="D495" s="227"/>
      <c r="E495" s="83"/>
      <c r="F495" s="42" t="s">
        <v>72</v>
      </c>
      <c r="G495" s="43">
        <v>1</v>
      </c>
      <c r="H495" s="44">
        <v>1</v>
      </c>
      <c r="I495" s="45">
        <f t="shared" si="38"/>
        <v>1</v>
      </c>
    </row>
    <row r="496" spans="2:9" x14ac:dyDescent="0.3">
      <c r="B496" s="104" t="s">
        <v>556</v>
      </c>
      <c r="C496" s="222" t="s">
        <v>400</v>
      </c>
      <c r="D496" s="222"/>
      <c r="E496" s="36" t="s">
        <v>103</v>
      </c>
      <c r="F496" s="37" t="s">
        <v>18</v>
      </c>
      <c r="G496" s="43"/>
      <c r="H496" s="44"/>
      <c r="I496" s="40">
        <f>SUM(I497:I498)</f>
        <v>2</v>
      </c>
    </row>
    <row r="497" spans="1:9" x14ac:dyDescent="0.3">
      <c r="B497" s="49"/>
      <c r="C497" s="233" t="s">
        <v>401</v>
      </c>
      <c r="D497" s="233"/>
      <c r="E497" s="83"/>
      <c r="F497" s="42" t="s">
        <v>67</v>
      </c>
      <c r="G497" s="43">
        <v>1</v>
      </c>
      <c r="H497" s="44">
        <v>1</v>
      </c>
      <c r="I497" s="45">
        <f t="shared" ref="I497:I498" si="39">+H497*G497</f>
        <v>1</v>
      </c>
    </row>
    <row r="498" spans="1:9" x14ac:dyDescent="0.3">
      <c r="B498" s="49"/>
      <c r="C498" s="227" t="s">
        <v>39</v>
      </c>
      <c r="D498" s="227"/>
      <c r="E498" s="83"/>
      <c r="F498" s="42" t="s">
        <v>72</v>
      </c>
      <c r="G498" s="43">
        <v>1</v>
      </c>
      <c r="H498" s="44">
        <v>1</v>
      </c>
      <c r="I498" s="45">
        <f t="shared" si="39"/>
        <v>1</v>
      </c>
    </row>
    <row r="499" spans="1:9" x14ac:dyDescent="0.3">
      <c r="B499" s="104" t="s">
        <v>557</v>
      </c>
      <c r="C499" s="222" t="s">
        <v>292</v>
      </c>
      <c r="D499" s="222"/>
      <c r="E499" s="36" t="s">
        <v>103</v>
      </c>
      <c r="F499" s="37" t="s">
        <v>18</v>
      </c>
      <c r="G499" s="43"/>
      <c r="H499" s="44"/>
      <c r="I499" s="40">
        <f>SUM(I500:I501)</f>
        <v>2</v>
      </c>
    </row>
    <row r="500" spans="1:9" x14ac:dyDescent="0.3">
      <c r="B500" s="49"/>
      <c r="C500" s="233" t="s">
        <v>293</v>
      </c>
      <c r="D500" s="233"/>
      <c r="E500" s="83"/>
      <c r="F500" s="42"/>
      <c r="G500" s="43">
        <v>1</v>
      </c>
      <c r="H500" s="44">
        <v>1</v>
      </c>
      <c r="I500" s="45">
        <f t="shared" ref="I500:I501" si="40">+H500*G500</f>
        <v>1</v>
      </c>
    </row>
    <row r="501" spans="1:9" x14ac:dyDescent="0.3">
      <c r="B501" s="49"/>
      <c r="C501" s="233" t="s">
        <v>294</v>
      </c>
      <c r="D501" s="233"/>
      <c r="E501" s="83"/>
      <c r="F501" s="42"/>
      <c r="G501" s="43">
        <v>1</v>
      </c>
      <c r="H501" s="44">
        <v>1</v>
      </c>
      <c r="I501" s="45">
        <f t="shared" si="40"/>
        <v>1</v>
      </c>
    </row>
    <row r="502" spans="1:9" x14ac:dyDescent="0.3">
      <c r="B502" s="104" t="s">
        <v>558</v>
      </c>
      <c r="C502" s="222" t="s">
        <v>404</v>
      </c>
      <c r="D502" s="222"/>
      <c r="E502" s="36" t="s">
        <v>103</v>
      </c>
      <c r="F502" s="37" t="s">
        <v>18</v>
      </c>
      <c r="G502" s="43"/>
      <c r="H502" s="44"/>
      <c r="I502" s="40">
        <f>SUM(I503:I505)</f>
        <v>3</v>
      </c>
    </row>
    <row r="503" spans="1:9" x14ac:dyDescent="0.3">
      <c r="B503" s="49"/>
      <c r="C503" s="233" t="s">
        <v>402</v>
      </c>
      <c r="D503" s="233"/>
      <c r="E503" s="83"/>
      <c r="F503" s="42" t="s">
        <v>67</v>
      </c>
      <c r="G503" s="43">
        <v>1</v>
      </c>
      <c r="H503" s="44">
        <v>1</v>
      </c>
      <c r="I503" s="45">
        <f>+H503*G503</f>
        <v>1</v>
      </c>
    </row>
    <row r="504" spans="1:9" x14ac:dyDescent="0.3">
      <c r="B504" s="49"/>
      <c r="C504" s="233" t="s">
        <v>403</v>
      </c>
      <c r="D504" s="233"/>
      <c r="E504" s="83"/>
      <c r="F504" s="42" t="s">
        <v>67</v>
      </c>
      <c r="G504" s="43">
        <v>1</v>
      </c>
      <c r="H504" s="44">
        <v>1</v>
      </c>
      <c r="I504" s="45">
        <f>+H504*G504</f>
        <v>1</v>
      </c>
    </row>
    <row r="505" spans="1:9" x14ac:dyDescent="0.3">
      <c r="B505" s="49"/>
      <c r="C505" s="233" t="s">
        <v>68</v>
      </c>
      <c r="D505" s="233"/>
      <c r="E505" s="83"/>
      <c r="F505" s="42" t="s">
        <v>72</v>
      </c>
      <c r="G505" s="43">
        <v>1</v>
      </c>
      <c r="H505" s="44">
        <v>1</v>
      </c>
      <c r="I505" s="45">
        <f>+H505*G505</f>
        <v>1</v>
      </c>
    </row>
    <row r="506" spans="1:9" x14ac:dyDescent="0.3">
      <c r="B506" s="103" t="s">
        <v>594</v>
      </c>
      <c r="C506" s="221" t="s">
        <v>478</v>
      </c>
      <c r="D506" s="221"/>
      <c r="E506" s="85"/>
      <c r="F506" s="46"/>
      <c r="G506" s="43"/>
      <c r="H506" s="44"/>
      <c r="I506" s="47">
        <f>I507</f>
        <v>23</v>
      </c>
    </row>
    <row r="507" spans="1:9" x14ac:dyDescent="0.3">
      <c r="B507" s="104" t="s">
        <v>559</v>
      </c>
      <c r="C507" s="226" t="s">
        <v>485</v>
      </c>
      <c r="D507" s="226"/>
      <c r="E507" s="36" t="s">
        <v>103</v>
      </c>
      <c r="F507" s="37" t="s">
        <v>18</v>
      </c>
      <c r="G507" s="43"/>
      <c r="H507" s="44"/>
      <c r="I507" s="40">
        <f>SUM(I508:I530)</f>
        <v>23</v>
      </c>
    </row>
    <row r="508" spans="1:9" ht="15" customHeight="1" x14ac:dyDescent="0.3">
      <c r="A508" s="235" t="s">
        <v>482</v>
      </c>
      <c r="B508" s="52"/>
      <c r="C508" s="236" t="s">
        <v>454</v>
      </c>
      <c r="D508" s="236"/>
      <c r="E508" s="53"/>
      <c r="F508" s="81" t="s">
        <v>67</v>
      </c>
      <c r="G508" s="43">
        <v>1</v>
      </c>
      <c r="H508" s="44">
        <v>1</v>
      </c>
      <c r="I508" s="54">
        <f t="shared" ref="I508:I530" si="41">+H508*G508</f>
        <v>1</v>
      </c>
    </row>
    <row r="509" spans="1:9" x14ac:dyDescent="0.3">
      <c r="A509" s="235"/>
      <c r="B509" s="52"/>
      <c r="C509" s="236" t="s">
        <v>455</v>
      </c>
      <c r="D509" s="236"/>
      <c r="E509" s="53"/>
      <c r="F509" s="81" t="s">
        <v>67</v>
      </c>
      <c r="G509" s="43">
        <v>1</v>
      </c>
      <c r="H509" s="44">
        <v>1</v>
      </c>
      <c r="I509" s="54">
        <f t="shared" si="41"/>
        <v>1</v>
      </c>
    </row>
    <row r="510" spans="1:9" x14ac:dyDescent="0.3">
      <c r="A510" s="235"/>
      <c r="B510" s="52"/>
      <c r="C510" s="236" t="s">
        <v>474</v>
      </c>
      <c r="D510" s="236"/>
      <c r="E510" s="53"/>
      <c r="F510" s="81" t="s">
        <v>67</v>
      </c>
      <c r="G510" s="43">
        <v>1</v>
      </c>
      <c r="H510" s="44">
        <v>1</v>
      </c>
      <c r="I510" s="54">
        <f t="shared" si="41"/>
        <v>1</v>
      </c>
    </row>
    <row r="511" spans="1:9" x14ac:dyDescent="0.3">
      <c r="A511" s="235"/>
      <c r="B511" s="52"/>
      <c r="C511" s="236" t="s">
        <v>475</v>
      </c>
      <c r="D511" s="236"/>
      <c r="E511" s="53"/>
      <c r="F511" s="81" t="s">
        <v>67</v>
      </c>
      <c r="G511" s="43">
        <v>1</v>
      </c>
      <c r="H511" s="44">
        <v>1</v>
      </c>
      <c r="I511" s="54">
        <f t="shared" si="41"/>
        <v>1</v>
      </c>
    </row>
    <row r="512" spans="1:9" x14ac:dyDescent="0.3">
      <c r="A512" s="235"/>
      <c r="B512" s="52"/>
      <c r="C512" s="236" t="s">
        <v>476</v>
      </c>
      <c r="D512" s="236"/>
      <c r="E512" s="53"/>
      <c r="F512" s="81" t="s">
        <v>67</v>
      </c>
      <c r="G512" s="43">
        <v>1</v>
      </c>
      <c r="H512" s="44">
        <v>1</v>
      </c>
      <c r="I512" s="54">
        <f t="shared" si="41"/>
        <v>1</v>
      </c>
    </row>
    <row r="513" spans="1:9" x14ac:dyDescent="0.3">
      <c r="A513" s="235"/>
      <c r="B513" s="52"/>
      <c r="C513" s="236" t="s">
        <v>456</v>
      </c>
      <c r="D513" s="236"/>
      <c r="E513" s="53"/>
      <c r="F513" s="81" t="s">
        <v>67</v>
      </c>
      <c r="G513" s="43">
        <v>1</v>
      </c>
      <c r="H513" s="44">
        <v>1</v>
      </c>
      <c r="I513" s="54">
        <f t="shared" si="41"/>
        <v>1</v>
      </c>
    </row>
    <row r="514" spans="1:9" x14ac:dyDescent="0.3">
      <c r="A514" s="235"/>
      <c r="B514" s="52"/>
      <c r="C514" s="236" t="s">
        <v>457</v>
      </c>
      <c r="D514" s="236"/>
      <c r="E514" s="53"/>
      <c r="F514" s="81" t="s">
        <v>67</v>
      </c>
      <c r="G514" s="43">
        <v>1</v>
      </c>
      <c r="H514" s="44">
        <v>1</v>
      </c>
      <c r="I514" s="54">
        <f t="shared" si="41"/>
        <v>1</v>
      </c>
    </row>
    <row r="515" spans="1:9" x14ac:dyDescent="0.3">
      <c r="A515" s="235"/>
      <c r="B515" s="52"/>
      <c r="C515" s="236" t="s">
        <v>458</v>
      </c>
      <c r="D515" s="236"/>
      <c r="E515" s="53"/>
      <c r="F515" s="81" t="s">
        <v>67</v>
      </c>
      <c r="G515" s="43">
        <v>1</v>
      </c>
      <c r="H515" s="44">
        <v>1</v>
      </c>
      <c r="I515" s="54">
        <f t="shared" si="41"/>
        <v>1</v>
      </c>
    </row>
    <row r="516" spans="1:9" x14ac:dyDescent="0.3">
      <c r="A516" s="235"/>
      <c r="B516" s="52"/>
      <c r="C516" s="236" t="s">
        <v>459</v>
      </c>
      <c r="D516" s="236"/>
      <c r="E516" s="53"/>
      <c r="F516" s="81" t="s">
        <v>67</v>
      </c>
      <c r="G516" s="43">
        <v>1</v>
      </c>
      <c r="H516" s="44">
        <v>1</v>
      </c>
      <c r="I516" s="54">
        <f t="shared" si="41"/>
        <v>1</v>
      </c>
    </row>
    <row r="517" spans="1:9" x14ac:dyDescent="0.3">
      <c r="A517" s="235"/>
      <c r="B517" s="52"/>
      <c r="C517" s="236" t="s">
        <v>460</v>
      </c>
      <c r="D517" s="236"/>
      <c r="E517" s="53"/>
      <c r="F517" s="81" t="s">
        <v>67</v>
      </c>
      <c r="G517" s="43">
        <v>1</v>
      </c>
      <c r="H517" s="44">
        <v>1</v>
      </c>
      <c r="I517" s="54">
        <f t="shared" si="41"/>
        <v>1</v>
      </c>
    </row>
    <row r="518" spans="1:9" x14ac:dyDescent="0.3">
      <c r="A518" s="235"/>
      <c r="B518" s="52"/>
      <c r="C518" s="236" t="s">
        <v>461</v>
      </c>
      <c r="D518" s="236"/>
      <c r="E518" s="53"/>
      <c r="F518" s="81" t="s">
        <v>67</v>
      </c>
      <c r="G518" s="43">
        <v>1</v>
      </c>
      <c r="H518" s="44">
        <v>1</v>
      </c>
      <c r="I518" s="54">
        <f t="shared" si="41"/>
        <v>1</v>
      </c>
    </row>
    <row r="519" spans="1:9" x14ac:dyDescent="0.3">
      <c r="A519" s="235"/>
      <c r="B519" s="52"/>
      <c r="C519" s="236" t="s">
        <v>462</v>
      </c>
      <c r="D519" s="236"/>
      <c r="E519" s="53"/>
      <c r="F519" s="81" t="s">
        <v>67</v>
      </c>
      <c r="G519" s="43">
        <v>1</v>
      </c>
      <c r="H519" s="44">
        <v>1</v>
      </c>
      <c r="I519" s="54">
        <f t="shared" si="41"/>
        <v>1</v>
      </c>
    </row>
    <row r="520" spans="1:9" x14ac:dyDescent="0.3">
      <c r="A520" s="235"/>
      <c r="B520" s="52"/>
      <c r="C520" s="236" t="s">
        <v>463</v>
      </c>
      <c r="D520" s="236"/>
      <c r="E520" s="53"/>
      <c r="F520" s="81" t="s">
        <v>67</v>
      </c>
      <c r="G520" s="43">
        <v>1</v>
      </c>
      <c r="H520" s="44">
        <v>1</v>
      </c>
      <c r="I520" s="54">
        <f t="shared" si="41"/>
        <v>1</v>
      </c>
    </row>
    <row r="521" spans="1:9" x14ac:dyDescent="0.3">
      <c r="A521" s="235"/>
      <c r="B521" s="52"/>
      <c r="C521" s="236" t="s">
        <v>464</v>
      </c>
      <c r="D521" s="236"/>
      <c r="E521" s="53"/>
      <c r="F521" s="81" t="s">
        <v>67</v>
      </c>
      <c r="G521" s="43">
        <v>1</v>
      </c>
      <c r="H521" s="44">
        <v>1</v>
      </c>
      <c r="I521" s="54">
        <f t="shared" si="41"/>
        <v>1</v>
      </c>
    </row>
    <row r="522" spans="1:9" x14ac:dyDescent="0.3">
      <c r="A522" s="235"/>
      <c r="B522" s="52"/>
      <c r="C522" s="236" t="s">
        <v>465</v>
      </c>
      <c r="D522" s="236"/>
      <c r="E522" s="53"/>
      <c r="F522" s="81" t="s">
        <v>67</v>
      </c>
      <c r="G522" s="43">
        <v>1</v>
      </c>
      <c r="H522" s="44">
        <v>1</v>
      </c>
      <c r="I522" s="54">
        <f t="shared" si="41"/>
        <v>1</v>
      </c>
    </row>
    <row r="523" spans="1:9" x14ac:dyDescent="0.3">
      <c r="A523" s="235"/>
      <c r="B523" s="52"/>
      <c r="C523" s="236" t="s">
        <v>466</v>
      </c>
      <c r="D523" s="236"/>
      <c r="E523" s="53"/>
      <c r="F523" s="81" t="s">
        <v>67</v>
      </c>
      <c r="G523" s="43">
        <v>1</v>
      </c>
      <c r="H523" s="44">
        <v>1</v>
      </c>
      <c r="I523" s="54">
        <f t="shared" si="41"/>
        <v>1</v>
      </c>
    </row>
    <row r="524" spans="1:9" x14ac:dyDescent="0.3">
      <c r="A524" s="235"/>
      <c r="B524" s="52"/>
      <c r="C524" s="236" t="s">
        <v>467</v>
      </c>
      <c r="D524" s="236"/>
      <c r="E524" s="53"/>
      <c r="F524" s="81" t="s">
        <v>67</v>
      </c>
      <c r="G524" s="43">
        <v>1</v>
      </c>
      <c r="H524" s="44">
        <v>1</v>
      </c>
      <c r="I524" s="54">
        <f t="shared" si="41"/>
        <v>1</v>
      </c>
    </row>
    <row r="525" spans="1:9" x14ac:dyDescent="0.3">
      <c r="A525" s="235"/>
      <c r="B525" s="52"/>
      <c r="C525" s="236" t="s">
        <v>468</v>
      </c>
      <c r="D525" s="236"/>
      <c r="E525" s="53"/>
      <c r="F525" s="81" t="s">
        <v>67</v>
      </c>
      <c r="G525" s="43">
        <v>1</v>
      </c>
      <c r="H525" s="44">
        <v>1</v>
      </c>
      <c r="I525" s="54">
        <f t="shared" si="41"/>
        <v>1</v>
      </c>
    </row>
    <row r="526" spans="1:9" x14ac:dyDescent="0.3">
      <c r="A526" s="235"/>
      <c r="B526" s="52"/>
      <c r="C526" s="236" t="s">
        <v>469</v>
      </c>
      <c r="D526" s="236"/>
      <c r="E526" s="53"/>
      <c r="F526" s="81" t="s">
        <v>67</v>
      </c>
      <c r="G526" s="43">
        <v>1</v>
      </c>
      <c r="H526" s="44">
        <v>1</v>
      </c>
      <c r="I526" s="54">
        <f t="shared" si="41"/>
        <v>1</v>
      </c>
    </row>
    <row r="527" spans="1:9" x14ac:dyDescent="0.3">
      <c r="A527" s="235"/>
      <c r="B527" s="52"/>
      <c r="C527" s="236" t="s">
        <v>470</v>
      </c>
      <c r="D527" s="236"/>
      <c r="E527" s="53"/>
      <c r="F527" s="81" t="s">
        <v>67</v>
      </c>
      <c r="G527" s="43">
        <v>1</v>
      </c>
      <c r="H527" s="44">
        <v>1</v>
      </c>
      <c r="I527" s="54">
        <f t="shared" si="41"/>
        <v>1</v>
      </c>
    </row>
    <row r="528" spans="1:9" x14ac:dyDescent="0.3">
      <c r="A528" s="235"/>
      <c r="B528" s="52"/>
      <c r="C528" s="236" t="s">
        <v>471</v>
      </c>
      <c r="D528" s="236"/>
      <c r="E528" s="53"/>
      <c r="F528" s="81" t="s">
        <v>67</v>
      </c>
      <c r="G528" s="43">
        <v>1</v>
      </c>
      <c r="H528" s="44">
        <v>1</v>
      </c>
      <c r="I528" s="54">
        <f t="shared" si="41"/>
        <v>1</v>
      </c>
    </row>
    <row r="529" spans="1:9" x14ac:dyDescent="0.3">
      <c r="A529" s="235"/>
      <c r="B529" s="52"/>
      <c r="C529" s="236" t="s">
        <v>472</v>
      </c>
      <c r="D529" s="236"/>
      <c r="E529" s="53"/>
      <c r="F529" s="81" t="s">
        <v>67</v>
      </c>
      <c r="G529" s="43">
        <v>1</v>
      </c>
      <c r="H529" s="44">
        <v>1</v>
      </c>
      <c r="I529" s="54">
        <f t="shared" si="41"/>
        <v>1</v>
      </c>
    </row>
    <row r="530" spans="1:9" x14ac:dyDescent="0.3">
      <c r="A530" s="235"/>
      <c r="B530" s="52"/>
      <c r="C530" s="236" t="s">
        <v>473</v>
      </c>
      <c r="D530" s="236"/>
      <c r="E530" s="53"/>
      <c r="F530" s="81" t="s">
        <v>67</v>
      </c>
      <c r="G530" s="43">
        <v>1</v>
      </c>
      <c r="H530" s="44">
        <v>1</v>
      </c>
      <c r="I530" s="54">
        <f t="shared" si="41"/>
        <v>1</v>
      </c>
    </row>
    <row r="531" spans="1:9" x14ac:dyDescent="0.3">
      <c r="B531" s="103" t="s">
        <v>595</v>
      </c>
      <c r="C531" s="221" t="s">
        <v>77</v>
      </c>
      <c r="D531" s="221"/>
      <c r="E531" s="85"/>
      <c r="F531" s="46"/>
      <c r="G531" s="43"/>
      <c r="H531" s="44"/>
      <c r="I531" s="47">
        <f>I532+I536</f>
        <v>5</v>
      </c>
    </row>
    <row r="532" spans="1:9" x14ac:dyDescent="0.3">
      <c r="B532" s="104" t="s">
        <v>560</v>
      </c>
      <c r="C532" s="226" t="s">
        <v>369</v>
      </c>
      <c r="D532" s="226"/>
      <c r="E532" s="36" t="s">
        <v>103</v>
      </c>
      <c r="F532" s="37" t="s">
        <v>18</v>
      </c>
      <c r="G532" s="43"/>
      <c r="H532" s="44"/>
      <c r="I532" s="40">
        <f>SUM(I533:I535)</f>
        <v>3</v>
      </c>
    </row>
    <row r="533" spans="1:9" x14ac:dyDescent="0.3">
      <c r="B533" s="41"/>
      <c r="C533" s="215" t="s">
        <v>144</v>
      </c>
      <c r="D533" s="215"/>
      <c r="E533" s="80"/>
      <c r="F533" s="42" t="s">
        <v>72</v>
      </c>
      <c r="G533" s="43">
        <v>1</v>
      </c>
      <c r="H533" s="44">
        <v>1</v>
      </c>
      <c r="I533" s="45">
        <f>+H533*G533</f>
        <v>1</v>
      </c>
    </row>
    <row r="534" spans="1:9" x14ac:dyDescent="0.3">
      <c r="B534" s="41"/>
      <c r="C534" s="215" t="s">
        <v>145</v>
      </c>
      <c r="D534" s="215"/>
      <c r="E534" s="80"/>
      <c r="F534" s="42" t="s">
        <v>72</v>
      </c>
      <c r="G534" s="43">
        <v>1</v>
      </c>
      <c r="H534" s="44">
        <v>1</v>
      </c>
      <c r="I534" s="45">
        <f>+H534*G534</f>
        <v>1</v>
      </c>
    </row>
    <row r="535" spans="1:9" x14ac:dyDescent="0.3">
      <c r="B535" s="41"/>
      <c r="C535" s="215" t="s">
        <v>68</v>
      </c>
      <c r="D535" s="215"/>
      <c r="E535" s="80"/>
      <c r="F535" s="42" t="s">
        <v>72</v>
      </c>
      <c r="G535" s="43">
        <v>1</v>
      </c>
      <c r="H535" s="44">
        <v>1</v>
      </c>
      <c r="I535" s="45">
        <f>+H535*G535</f>
        <v>1</v>
      </c>
    </row>
    <row r="536" spans="1:9" x14ac:dyDescent="0.3">
      <c r="B536" s="104" t="s">
        <v>561</v>
      </c>
      <c r="C536" s="226" t="s">
        <v>370</v>
      </c>
      <c r="D536" s="226"/>
      <c r="E536" s="36" t="s">
        <v>103</v>
      </c>
      <c r="F536" s="37" t="s">
        <v>18</v>
      </c>
      <c r="G536" s="43"/>
      <c r="H536" s="44"/>
      <c r="I536" s="40">
        <f>SUM(I537:I538)</f>
        <v>2</v>
      </c>
    </row>
    <row r="537" spans="1:9" x14ac:dyDescent="0.3">
      <c r="B537" s="41"/>
      <c r="C537" s="215" t="s">
        <v>370</v>
      </c>
      <c r="D537" s="215"/>
      <c r="E537" s="80"/>
      <c r="F537" s="42" t="s">
        <v>72</v>
      </c>
      <c r="G537" s="43">
        <v>1</v>
      </c>
      <c r="H537" s="44">
        <v>1</v>
      </c>
      <c r="I537" s="45">
        <f>+H537*G537</f>
        <v>1</v>
      </c>
    </row>
    <row r="538" spans="1:9" x14ac:dyDescent="0.3">
      <c r="B538" s="41"/>
      <c r="C538" s="215" t="s">
        <v>68</v>
      </c>
      <c r="D538" s="215"/>
      <c r="E538" s="80"/>
      <c r="F538" s="42" t="s">
        <v>72</v>
      </c>
      <c r="G538" s="43">
        <v>1</v>
      </c>
      <c r="H538" s="44">
        <v>1</v>
      </c>
      <c r="I538" s="45">
        <f>+H538*G538</f>
        <v>1</v>
      </c>
    </row>
    <row r="539" spans="1:9" x14ac:dyDescent="0.3">
      <c r="A539" s="30"/>
      <c r="B539" s="103" t="s">
        <v>596</v>
      </c>
      <c r="C539" s="221" t="s">
        <v>486</v>
      </c>
      <c r="D539" s="221"/>
      <c r="E539" s="85"/>
      <c r="F539" s="46"/>
      <c r="G539" s="43"/>
      <c r="H539" s="44"/>
      <c r="I539" s="47">
        <f>I540+I544</f>
        <v>6</v>
      </c>
    </row>
    <row r="540" spans="1:9" x14ac:dyDescent="0.3">
      <c r="A540" s="30"/>
      <c r="B540" s="104" t="s">
        <v>562</v>
      </c>
      <c r="C540" s="226" t="s">
        <v>487</v>
      </c>
      <c r="D540" s="226"/>
      <c r="E540" s="36" t="s">
        <v>103</v>
      </c>
      <c r="F540" s="37" t="s">
        <v>72</v>
      </c>
      <c r="G540" s="43"/>
      <c r="H540" s="44"/>
      <c r="I540" s="40">
        <f>SUM(I541:I543)</f>
        <v>3</v>
      </c>
    </row>
    <row r="541" spans="1:9" x14ac:dyDescent="0.3">
      <c r="A541" s="30"/>
      <c r="B541" s="82"/>
      <c r="C541" s="237" t="s">
        <v>489</v>
      </c>
      <c r="D541" s="238"/>
      <c r="E541" s="80"/>
      <c r="F541" s="42" t="s">
        <v>72</v>
      </c>
      <c r="G541" s="43">
        <v>1</v>
      </c>
      <c r="H541" s="44">
        <v>1</v>
      </c>
      <c r="I541" s="45">
        <f>+H541*G541</f>
        <v>1</v>
      </c>
    </row>
    <row r="542" spans="1:9" x14ac:dyDescent="0.3">
      <c r="A542" s="30"/>
      <c r="B542" s="82"/>
      <c r="C542" s="237" t="s">
        <v>490</v>
      </c>
      <c r="D542" s="238"/>
      <c r="E542" s="80"/>
      <c r="F542" s="42" t="s">
        <v>67</v>
      </c>
      <c r="G542" s="43">
        <v>1</v>
      </c>
      <c r="H542" s="44">
        <v>1</v>
      </c>
      <c r="I542" s="45">
        <f>+H542*G542</f>
        <v>1</v>
      </c>
    </row>
    <row r="543" spans="1:9" x14ac:dyDescent="0.3">
      <c r="A543" s="30"/>
      <c r="B543" s="90"/>
      <c r="C543" s="224" t="s">
        <v>68</v>
      </c>
      <c r="D543" s="224"/>
      <c r="E543" s="80"/>
      <c r="F543" s="42" t="s">
        <v>72</v>
      </c>
      <c r="G543" s="43">
        <v>1</v>
      </c>
      <c r="H543" s="44">
        <v>1</v>
      </c>
      <c r="I543" s="45">
        <f>+H543*G543</f>
        <v>1</v>
      </c>
    </row>
    <row r="544" spans="1:9" x14ac:dyDescent="0.3">
      <c r="A544" s="30"/>
      <c r="B544" s="104" t="s">
        <v>563</v>
      </c>
      <c r="C544" s="226" t="s">
        <v>488</v>
      </c>
      <c r="D544" s="226"/>
      <c r="E544" s="36" t="s">
        <v>103</v>
      </c>
      <c r="F544" s="35" t="s">
        <v>72</v>
      </c>
      <c r="G544" s="35"/>
      <c r="H544" s="35"/>
      <c r="I544" s="40">
        <f>SUM(I545:I547)</f>
        <v>3</v>
      </c>
    </row>
    <row r="545" spans="1:16384" x14ac:dyDescent="0.3">
      <c r="A545" s="30"/>
      <c r="B545" s="82"/>
      <c r="C545" s="237" t="s">
        <v>491</v>
      </c>
      <c r="D545" s="238"/>
      <c r="E545" s="80"/>
      <c r="F545" s="42" t="s">
        <v>72</v>
      </c>
      <c r="G545" s="43">
        <v>1</v>
      </c>
      <c r="H545" s="44">
        <v>1</v>
      </c>
      <c r="I545" s="45">
        <f>+H545*G545</f>
        <v>1</v>
      </c>
    </row>
    <row r="546" spans="1:16384" x14ac:dyDescent="0.3">
      <c r="A546" s="30"/>
      <c r="B546" s="82"/>
      <c r="C546" s="237" t="s">
        <v>490</v>
      </c>
      <c r="D546" s="238"/>
      <c r="E546" s="80"/>
      <c r="F546" s="42" t="s">
        <v>67</v>
      </c>
      <c r="G546" s="43">
        <v>1</v>
      </c>
      <c r="H546" s="44">
        <v>1</v>
      </c>
      <c r="I546" s="45">
        <f>+H546*G546</f>
        <v>1</v>
      </c>
    </row>
    <row r="547" spans="1:16384" x14ac:dyDescent="0.3">
      <c r="A547" s="30"/>
      <c r="B547" s="82"/>
      <c r="C547" s="224" t="s">
        <v>68</v>
      </c>
      <c r="D547" s="224"/>
      <c r="E547" s="80"/>
      <c r="F547" s="42" t="s">
        <v>72</v>
      </c>
      <c r="G547" s="43">
        <v>1</v>
      </c>
      <c r="H547" s="44">
        <v>1</v>
      </c>
      <c r="I547" s="45">
        <f>+H547*G547</f>
        <v>1</v>
      </c>
    </row>
    <row r="548" spans="1:16384" x14ac:dyDescent="0.3">
      <c r="A548" s="68"/>
      <c r="B548" s="103" t="s">
        <v>597</v>
      </c>
      <c r="C548" s="221" t="s">
        <v>479</v>
      </c>
      <c r="D548" s="221"/>
      <c r="E548" s="46"/>
      <c r="F548" s="43"/>
      <c r="G548" s="44"/>
      <c r="H548" s="44"/>
      <c r="I548" s="77">
        <f>I549+I555+I558</f>
        <v>8</v>
      </c>
      <c r="GS548" s="48"/>
      <c r="GT548" s="221" t="s">
        <v>98</v>
      </c>
      <c r="GU548" s="221"/>
      <c r="GV548" s="85"/>
      <c r="GW548" s="46"/>
      <c r="GX548" s="43"/>
      <c r="GY548" s="44"/>
      <c r="GZ548" s="47" t="e">
        <f>GZ549+#REF!+#REF!</f>
        <v>#REF!</v>
      </c>
      <c r="HA548" s="48"/>
      <c r="HB548" s="221" t="s">
        <v>98</v>
      </c>
      <c r="HC548" s="221"/>
      <c r="HD548" s="85"/>
      <c r="HE548" s="46"/>
      <c r="HF548" s="43"/>
      <c r="HG548" s="44"/>
      <c r="HH548" s="47" t="e">
        <f>HH549+#REF!+#REF!</f>
        <v>#REF!</v>
      </c>
      <c r="HI548" s="48"/>
      <c r="HJ548" s="221" t="s">
        <v>98</v>
      </c>
      <c r="HK548" s="221"/>
      <c r="HL548" s="85"/>
      <c r="HM548" s="46"/>
      <c r="HN548" s="43"/>
      <c r="HO548" s="44"/>
      <c r="HP548" s="47" t="e">
        <f>HP549+#REF!+#REF!</f>
        <v>#REF!</v>
      </c>
      <c r="HQ548" s="48"/>
      <c r="HR548" s="221" t="s">
        <v>98</v>
      </c>
      <c r="HS548" s="221"/>
      <c r="HT548" s="85"/>
      <c r="HU548" s="46"/>
      <c r="HV548" s="43"/>
      <c r="HW548" s="44"/>
      <c r="HX548" s="47" t="e">
        <f>HX549+#REF!+#REF!</f>
        <v>#REF!</v>
      </c>
      <c r="HY548" s="48"/>
      <c r="HZ548" s="221" t="s">
        <v>98</v>
      </c>
      <c r="IA548" s="221"/>
      <c r="IB548" s="85"/>
      <c r="IC548" s="46"/>
      <c r="ID548" s="43"/>
      <c r="IE548" s="44"/>
      <c r="IF548" s="47" t="e">
        <f>IF549+#REF!+#REF!</f>
        <v>#REF!</v>
      </c>
      <c r="IG548" s="48"/>
      <c r="IH548" s="221" t="s">
        <v>98</v>
      </c>
      <c r="II548" s="221"/>
      <c r="IJ548" s="85"/>
      <c r="IK548" s="46"/>
      <c r="IL548" s="43"/>
      <c r="IM548" s="44"/>
      <c r="IN548" s="47" t="e">
        <f>IN549+#REF!+#REF!</f>
        <v>#REF!</v>
      </c>
      <c r="IO548" s="48"/>
      <c r="IP548" s="221" t="s">
        <v>98</v>
      </c>
      <c r="IQ548" s="221"/>
      <c r="IR548" s="85"/>
      <c r="IS548" s="46"/>
      <c r="IT548" s="43"/>
      <c r="IU548" s="44"/>
      <c r="IV548" s="47" t="e">
        <f>IV549+#REF!+#REF!</f>
        <v>#REF!</v>
      </c>
      <c r="IW548" s="48"/>
      <c r="IX548" s="221" t="s">
        <v>98</v>
      </c>
      <c r="IY548" s="221"/>
      <c r="IZ548" s="85"/>
      <c r="JA548" s="46"/>
      <c r="JB548" s="43"/>
      <c r="JC548" s="44"/>
      <c r="JD548" s="47" t="e">
        <f>JD549+#REF!+#REF!</f>
        <v>#REF!</v>
      </c>
      <c r="JE548" s="48"/>
      <c r="JF548" s="221" t="s">
        <v>98</v>
      </c>
      <c r="JG548" s="221"/>
      <c r="JH548" s="85"/>
      <c r="JI548" s="46"/>
      <c r="JJ548" s="43"/>
      <c r="JK548" s="44"/>
      <c r="JL548" s="47" t="e">
        <f>JL549+#REF!+#REF!</f>
        <v>#REF!</v>
      </c>
      <c r="JM548" s="48"/>
      <c r="JN548" s="221" t="s">
        <v>98</v>
      </c>
      <c r="JO548" s="221"/>
      <c r="JP548" s="85"/>
      <c r="JQ548" s="46"/>
      <c r="JR548" s="43"/>
      <c r="JS548" s="44"/>
      <c r="JT548" s="47" t="e">
        <f>JT549+#REF!+#REF!</f>
        <v>#REF!</v>
      </c>
      <c r="JU548" s="48"/>
      <c r="JV548" s="221" t="s">
        <v>98</v>
      </c>
      <c r="JW548" s="221"/>
      <c r="JX548" s="85"/>
      <c r="JY548" s="46"/>
      <c r="JZ548" s="43"/>
      <c r="KA548" s="44"/>
      <c r="KB548" s="47" t="e">
        <f>KB549+#REF!+#REF!</f>
        <v>#REF!</v>
      </c>
      <c r="KC548" s="48"/>
      <c r="KD548" s="221" t="s">
        <v>98</v>
      </c>
      <c r="KE548" s="221"/>
      <c r="KF548" s="85"/>
      <c r="KG548" s="46"/>
      <c r="KH548" s="43"/>
      <c r="KI548" s="44"/>
      <c r="KJ548" s="47" t="e">
        <f>KJ549+#REF!+#REF!</f>
        <v>#REF!</v>
      </c>
      <c r="KK548" s="48"/>
      <c r="KL548" s="221" t="s">
        <v>98</v>
      </c>
      <c r="KM548" s="221"/>
      <c r="KN548" s="85"/>
      <c r="KO548" s="46"/>
      <c r="KP548" s="43"/>
      <c r="KQ548" s="44"/>
      <c r="KR548" s="47" t="e">
        <f>KR549+#REF!+#REF!</f>
        <v>#REF!</v>
      </c>
      <c r="KS548" s="48"/>
      <c r="KT548" s="221" t="s">
        <v>98</v>
      </c>
      <c r="KU548" s="221"/>
      <c r="KV548" s="85"/>
      <c r="KW548" s="46"/>
      <c r="KX548" s="43"/>
      <c r="KY548" s="44"/>
      <c r="KZ548" s="47" t="e">
        <f>KZ549+#REF!+#REF!</f>
        <v>#REF!</v>
      </c>
      <c r="LA548" s="48"/>
      <c r="LB548" s="221" t="s">
        <v>98</v>
      </c>
      <c r="LC548" s="221"/>
      <c r="LD548" s="85"/>
      <c r="LE548" s="46"/>
      <c r="LF548" s="43"/>
      <c r="LG548" s="44"/>
      <c r="LH548" s="47" t="e">
        <f>LH549+#REF!+#REF!</f>
        <v>#REF!</v>
      </c>
      <c r="LI548" s="48"/>
      <c r="LJ548" s="221" t="s">
        <v>98</v>
      </c>
      <c r="LK548" s="221"/>
      <c r="LL548" s="85"/>
      <c r="LM548" s="46"/>
      <c r="LN548" s="43"/>
      <c r="LO548" s="44"/>
      <c r="LP548" s="47" t="e">
        <f>LP549+#REF!+#REF!</f>
        <v>#REF!</v>
      </c>
      <c r="LQ548" s="48"/>
      <c r="LR548" s="221" t="s">
        <v>98</v>
      </c>
      <c r="LS548" s="221"/>
      <c r="LT548" s="85"/>
      <c r="LU548" s="46"/>
      <c r="LV548" s="43"/>
      <c r="LW548" s="44"/>
      <c r="LX548" s="47" t="e">
        <f>LX549+#REF!+#REF!</f>
        <v>#REF!</v>
      </c>
      <c r="LY548" s="48"/>
      <c r="LZ548" s="221" t="s">
        <v>98</v>
      </c>
      <c r="MA548" s="221"/>
      <c r="MB548" s="85"/>
      <c r="MC548" s="46"/>
      <c r="MD548" s="43"/>
      <c r="ME548" s="44"/>
      <c r="MF548" s="47" t="e">
        <f>MF549+#REF!+#REF!</f>
        <v>#REF!</v>
      </c>
      <c r="MG548" s="48"/>
      <c r="MH548" s="221" t="s">
        <v>98</v>
      </c>
      <c r="MI548" s="221"/>
      <c r="MJ548" s="85"/>
      <c r="MK548" s="46"/>
      <c r="ML548" s="43"/>
      <c r="MM548" s="44"/>
      <c r="MN548" s="47" t="e">
        <f>MN549+#REF!+#REF!</f>
        <v>#REF!</v>
      </c>
      <c r="MO548" s="48"/>
      <c r="MP548" s="221" t="s">
        <v>98</v>
      </c>
      <c r="MQ548" s="221"/>
      <c r="MR548" s="85"/>
      <c r="MS548" s="46"/>
      <c r="MT548" s="43"/>
      <c r="MU548" s="44"/>
      <c r="MV548" s="47" t="e">
        <f>MV549+#REF!+#REF!</f>
        <v>#REF!</v>
      </c>
      <c r="MW548" s="48"/>
      <c r="MX548" s="221" t="s">
        <v>98</v>
      </c>
      <c r="MY548" s="221"/>
      <c r="MZ548" s="85"/>
      <c r="NA548" s="46"/>
      <c r="NB548" s="43"/>
      <c r="NC548" s="44"/>
      <c r="ND548" s="47" t="e">
        <f>ND549+#REF!+#REF!</f>
        <v>#REF!</v>
      </c>
      <c r="NE548" s="48"/>
      <c r="NF548" s="221" t="s">
        <v>98</v>
      </c>
      <c r="NG548" s="221"/>
      <c r="NH548" s="85"/>
      <c r="NI548" s="46"/>
      <c r="NJ548" s="43"/>
      <c r="NK548" s="44"/>
      <c r="NL548" s="47" t="e">
        <f>NL549+#REF!+#REF!</f>
        <v>#REF!</v>
      </c>
      <c r="NM548" s="48"/>
      <c r="NN548" s="221" t="s">
        <v>98</v>
      </c>
      <c r="NO548" s="221"/>
      <c r="NP548" s="85"/>
      <c r="NQ548" s="46"/>
      <c r="NR548" s="43"/>
      <c r="NS548" s="44"/>
      <c r="NT548" s="47" t="e">
        <f>NT549+#REF!+#REF!</f>
        <v>#REF!</v>
      </c>
      <c r="NU548" s="48"/>
      <c r="NV548" s="221" t="s">
        <v>98</v>
      </c>
      <c r="NW548" s="221"/>
      <c r="NX548" s="85"/>
      <c r="NY548" s="46"/>
      <c r="NZ548" s="43"/>
      <c r="OA548" s="44"/>
      <c r="OB548" s="47" t="e">
        <f>OB549+#REF!+#REF!</f>
        <v>#REF!</v>
      </c>
      <c r="OC548" s="48"/>
      <c r="OD548" s="221" t="s">
        <v>98</v>
      </c>
      <c r="OE548" s="221"/>
      <c r="OF548" s="85"/>
      <c r="OG548" s="46"/>
      <c r="OH548" s="43"/>
      <c r="OI548" s="44"/>
      <c r="OJ548" s="47" t="e">
        <f>OJ549+#REF!+#REF!</f>
        <v>#REF!</v>
      </c>
      <c r="OK548" s="48"/>
      <c r="OL548" s="221" t="s">
        <v>98</v>
      </c>
      <c r="OM548" s="221"/>
      <c r="ON548" s="85"/>
      <c r="OO548" s="46"/>
      <c r="OP548" s="43"/>
      <c r="OQ548" s="44"/>
      <c r="OR548" s="47" t="e">
        <f>OR549+#REF!+#REF!</f>
        <v>#REF!</v>
      </c>
      <c r="OS548" s="48"/>
      <c r="OT548" s="221" t="s">
        <v>98</v>
      </c>
      <c r="OU548" s="221"/>
      <c r="OV548" s="85"/>
      <c r="OW548" s="46"/>
      <c r="OX548" s="43"/>
      <c r="OY548" s="44"/>
      <c r="OZ548" s="47" t="e">
        <f>OZ549+#REF!+#REF!</f>
        <v>#REF!</v>
      </c>
      <c r="PA548" s="48"/>
      <c r="PB548" s="221" t="s">
        <v>98</v>
      </c>
      <c r="PC548" s="221"/>
      <c r="PD548" s="85"/>
      <c r="PE548" s="46"/>
      <c r="PF548" s="43"/>
      <c r="PG548" s="44"/>
      <c r="PH548" s="47" t="e">
        <f>PH549+#REF!+#REF!</f>
        <v>#REF!</v>
      </c>
      <c r="PI548" s="48"/>
      <c r="PJ548" s="221" t="s">
        <v>98</v>
      </c>
      <c r="PK548" s="221"/>
      <c r="PL548" s="85"/>
      <c r="PM548" s="46"/>
      <c r="PN548" s="43"/>
      <c r="PO548" s="44"/>
      <c r="PP548" s="47" t="e">
        <f>PP549+#REF!+#REF!</f>
        <v>#REF!</v>
      </c>
      <c r="PQ548" s="48"/>
      <c r="PR548" s="221" t="s">
        <v>98</v>
      </c>
      <c r="PS548" s="221"/>
      <c r="PT548" s="85"/>
      <c r="PU548" s="46"/>
      <c r="PV548" s="43"/>
      <c r="PW548" s="44"/>
      <c r="PX548" s="47" t="e">
        <f>PX549+#REF!+#REF!</f>
        <v>#REF!</v>
      </c>
      <c r="PY548" s="48"/>
      <c r="PZ548" s="221" t="s">
        <v>98</v>
      </c>
      <c r="QA548" s="221"/>
      <c r="QB548" s="85"/>
      <c r="QC548" s="46"/>
      <c r="QD548" s="43"/>
      <c r="QE548" s="44"/>
      <c r="QF548" s="47" t="e">
        <f>QF549+#REF!+#REF!</f>
        <v>#REF!</v>
      </c>
      <c r="QG548" s="48"/>
      <c r="QH548" s="221" t="s">
        <v>98</v>
      </c>
      <c r="QI548" s="221"/>
      <c r="QJ548" s="85"/>
      <c r="QK548" s="46"/>
      <c r="QL548" s="43"/>
      <c r="QM548" s="44"/>
      <c r="QN548" s="47" t="e">
        <f>QN549+#REF!+#REF!</f>
        <v>#REF!</v>
      </c>
      <c r="QO548" s="48"/>
      <c r="QP548" s="221" t="s">
        <v>98</v>
      </c>
      <c r="QQ548" s="221"/>
      <c r="QR548" s="85"/>
      <c r="QS548" s="46"/>
      <c r="QT548" s="43"/>
      <c r="QU548" s="44"/>
      <c r="QV548" s="47" t="e">
        <f>QV549+#REF!+#REF!</f>
        <v>#REF!</v>
      </c>
      <c r="QW548" s="48"/>
      <c r="QX548" s="221" t="s">
        <v>98</v>
      </c>
      <c r="QY548" s="221"/>
      <c r="QZ548" s="85"/>
      <c r="RA548" s="46"/>
      <c r="RB548" s="43"/>
      <c r="RC548" s="44"/>
      <c r="RD548" s="47" t="e">
        <f>RD549+#REF!+#REF!</f>
        <v>#REF!</v>
      </c>
      <c r="RE548" s="48"/>
      <c r="RF548" s="221" t="s">
        <v>98</v>
      </c>
      <c r="RG548" s="221"/>
      <c r="RH548" s="85"/>
      <c r="RI548" s="46"/>
      <c r="RJ548" s="43"/>
      <c r="RK548" s="44"/>
      <c r="RL548" s="47" t="e">
        <f>RL549+#REF!+#REF!</f>
        <v>#REF!</v>
      </c>
      <c r="RM548" s="48"/>
      <c r="RN548" s="221" t="s">
        <v>98</v>
      </c>
      <c r="RO548" s="221"/>
      <c r="RP548" s="85"/>
      <c r="RQ548" s="46"/>
      <c r="RR548" s="43"/>
      <c r="RS548" s="44"/>
      <c r="RT548" s="47" t="e">
        <f>RT549+#REF!+#REF!</f>
        <v>#REF!</v>
      </c>
      <c r="RU548" s="48"/>
      <c r="RV548" s="221" t="s">
        <v>98</v>
      </c>
      <c r="RW548" s="221"/>
      <c r="RX548" s="85"/>
      <c r="RY548" s="46"/>
      <c r="RZ548" s="43"/>
      <c r="SA548" s="44"/>
      <c r="SB548" s="47" t="e">
        <f>SB549+#REF!+#REF!</f>
        <v>#REF!</v>
      </c>
      <c r="SC548" s="48"/>
      <c r="SD548" s="221" t="s">
        <v>98</v>
      </c>
      <c r="SE548" s="221"/>
      <c r="SF548" s="85"/>
      <c r="SG548" s="46"/>
      <c r="SH548" s="43"/>
      <c r="SI548" s="44"/>
      <c r="SJ548" s="47" t="e">
        <f>SJ549+#REF!+#REF!</f>
        <v>#REF!</v>
      </c>
      <c r="SK548" s="48"/>
      <c r="SL548" s="221" t="s">
        <v>98</v>
      </c>
      <c r="SM548" s="221"/>
      <c r="SN548" s="85"/>
      <c r="SO548" s="46"/>
      <c r="SP548" s="43"/>
      <c r="SQ548" s="44"/>
      <c r="SR548" s="47" t="e">
        <f>SR549+#REF!+#REF!</f>
        <v>#REF!</v>
      </c>
      <c r="SS548" s="48"/>
      <c r="ST548" s="221" t="s">
        <v>98</v>
      </c>
      <c r="SU548" s="221"/>
      <c r="SV548" s="85"/>
      <c r="SW548" s="46"/>
      <c r="SX548" s="43"/>
      <c r="SY548" s="44"/>
      <c r="SZ548" s="47" t="e">
        <f>SZ549+#REF!+#REF!</f>
        <v>#REF!</v>
      </c>
      <c r="TA548" s="48"/>
      <c r="TB548" s="221" t="s">
        <v>98</v>
      </c>
      <c r="TC548" s="221"/>
      <c r="TD548" s="85"/>
      <c r="TE548" s="46"/>
      <c r="TF548" s="43"/>
      <c r="TG548" s="44"/>
      <c r="TH548" s="47" t="e">
        <f>TH549+#REF!+#REF!</f>
        <v>#REF!</v>
      </c>
      <c r="TI548" s="48"/>
      <c r="TJ548" s="221" t="s">
        <v>98</v>
      </c>
      <c r="TK548" s="221"/>
      <c r="TL548" s="85"/>
      <c r="TM548" s="46"/>
      <c r="TN548" s="43"/>
      <c r="TO548" s="44"/>
      <c r="TP548" s="47" t="e">
        <f>TP549+#REF!+#REF!</f>
        <v>#REF!</v>
      </c>
      <c r="TQ548" s="48"/>
      <c r="TR548" s="221" t="s">
        <v>98</v>
      </c>
      <c r="TS548" s="221"/>
      <c r="TT548" s="85"/>
      <c r="TU548" s="46"/>
      <c r="TV548" s="43"/>
      <c r="TW548" s="44"/>
      <c r="TX548" s="47" t="e">
        <f>TX549+#REF!+#REF!</f>
        <v>#REF!</v>
      </c>
      <c r="TY548" s="48"/>
      <c r="TZ548" s="221" t="s">
        <v>98</v>
      </c>
      <c r="UA548" s="221"/>
      <c r="UB548" s="85"/>
      <c r="UC548" s="46"/>
      <c r="UD548" s="43"/>
      <c r="UE548" s="44"/>
      <c r="UF548" s="47" t="e">
        <f>UF549+#REF!+#REF!</f>
        <v>#REF!</v>
      </c>
      <c r="UG548" s="48"/>
      <c r="UH548" s="221" t="s">
        <v>98</v>
      </c>
      <c r="UI548" s="221"/>
      <c r="UJ548" s="85"/>
      <c r="UK548" s="46"/>
      <c r="UL548" s="43"/>
      <c r="UM548" s="44"/>
      <c r="UN548" s="47" t="e">
        <f>UN549+#REF!+#REF!</f>
        <v>#REF!</v>
      </c>
      <c r="UO548" s="48"/>
      <c r="UP548" s="221" t="s">
        <v>98</v>
      </c>
      <c r="UQ548" s="221"/>
      <c r="UR548" s="85"/>
      <c r="US548" s="46"/>
      <c r="UT548" s="43"/>
      <c r="UU548" s="44"/>
      <c r="UV548" s="47" t="e">
        <f>UV549+#REF!+#REF!</f>
        <v>#REF!</v>
      </c>
      <c r="UW548" s="48"/>
      <c r="UX548" s="221" t="s">
        <v>98</v>
      </c>
      <c r="UY548" s="221"/>
      <c r="UZ548" s="85"/>
      <c r="VA548" s="46"/>
      <c r="VB548" s="43"/>
      <c r="VC548" s="44"/>
      <c r="VD548" s="47" t="e">
        <f>VD549+#REF!+#REF!</f>
        <v>#REF!</v>
      </c>
      <c r="VE548" s="48"/>
      <c r="VF548" s="221" t="s">
        <v>98</v>
      </c>
      <c r="VG548" s="221"/>
      <c r="VH548" s="85"/>
      <c r="VI548" s="46"/>
      <c r="VJ548" s="43"/>
      <c r="VK548" s="44"/>
      <c r="VL548" s="47" t="e">
        <f>VL549+#REF!+#REF!</f>
        <v>#REF!</v>
      </c>
      <c r="VM548" s="48"/>
      <c r="VN548" s="221" t="s">
        <v>98</v>
      </c>
      <c r="VO548" s="221"/>
      <c r="VP548" s="85"/>
      <c r="VQ548" s="46"/>
      <c r="VR548" s="43"/>
      <c r="VS548" s="44"/>
      <c r="VT548" s="47" t="e">
        <f>VT549+#REF!+#REF!</f>
        <v>#REF!</v>
      </c>
      <c r="VU548" s="48"/>
      <c r="VV548" s="221" t="s">
        <v>98</v>
      </c>
      <c r="VW548" s="221"/>
      <c r="VX548" s="85"/>
      <c r="VY548" s="46"/>
      <c r="VZ548" s="43"/>
      <c r="WA548" s="44"/>
      <c r="WB548" s="47" t="e">
        <f>WB549+#REF!+#REF!</f>
        <v>#REF!</v>
      </c>
      <c r="WC548" s="48"/>
      <c r="WD548" s="221" t="s">
        <v>98</v>
      </c>
      <c r="WE548" s="221"/>
      <c r="WF548" s="85"/>
      <c r="WG548" s="46"/>
      <c r="WH548" s="43"/>
      <c r="WI548" s="44"/>
      <c r="WJ548" s="47" t="e">
        <f>WJ549+#REF!+#REF!</f>
        <v>#REF!</v>
      </c>
      <c r="WK548" s="48"/>
      <c r="WL548" s="221" t="s">
        <v>98</v>
      </c>
      <c r="WM548" s="221"/>
      <c r="WN548" s="85"/>
      <c r="WO548" s="46"/>
      <c r="WP548" s="43"/>
      <c r="WQ548" s="44"/>
      <c r="WR548" s="47" t="e">
        <f>WR549+#REF!+#REF!</f>
        <v>#REF!</v>
      </c>
      <c r="WS548" s="48"/>
      <c r="WT548" s="221" t="s">
        <v>98</v>
      </c>
      <c r="WU548" s="221"/>
      <c r="WV548" s="85"/>
      <c r="WW548" s="46"/>
      <c r="WX548" s="43"/>
      <c r="WY548" s="44"/>
      <c r="WZ548" s="47" t="e">
        <f>WZ549+#REF!+#REF!</f>
        <v>#REF!</v>
      </c>
      <c r="XA548" s="48"/>
      <c r="XB548" s="221" t="s">
        <v>98</v>
      </c>
      <c r="XC548" s="221"/>
      <c r="XD548" s="85"/>
      <c r="XE548" s="46"/>
      <c r="XF548" s="43"/>
      <c r="XG548" s="44"/>
      <c r="XH548" s="47" t="e">
        <f>XH549+#REF!+#REF!</f>
        <v>#REF!</v>
      </c>
      <c r="XI548" s="48"/>
      <c r="XJ548" s="221" t="s">
        <v>98</v>
      </c>
      <c r="XK548" s="221"/>
      <c r="XL548" s="85"/>
      <c r="XM548" s="46"/>
      <c r="XN548" s="43"/>
      <c r="XO548" s="44"/>
      <c r="XP548" s="47" t="e">
        <f>XP549+#REF!+#REF!</f>
        <v>#REF!</v>
      </c>
      <c r="XQ548" s="48"/>
      <c r="XR548" s="221" t="s">
        <v>98</v>
      </c>
      <c r="XS548" s="221"/>
      <c r="XT548" s="85"/>
      <c r="XU548" s="46"/>
      <c r="XV548" s="43"/>
      <c r="XW548" s="44"/>
      <c r="XX548" s="47" t="e">
        <f>XX549+#REF!+#REF!</f>
        <v>#REF!</v>
      </c>
      <c r="XY548" s="48"/>
      <c r="XZ548" s="221" t="s">
        <v>98</v>
      </c>
      <c r="YA548" s="221"/>
      <c r="YB548" s="85"/>
      <c r="YC548" s="46"/>
      <c r="YD548" s="43"/>
      <c r="YE548" s="44"/>
      <c r="YF548" s="47" t="e">
        <f>YF549+#REF!+#REF!</f>
        <v>#REF!</v>
      </c>
      <c r="YG548" s="48"/>
      <c r="YH548" s="221" t="s">
        <v>98</v>
      </c>
      <c r="YI548" s="221"/>
      <c r="YJ548" s="85"/>
      <c r="YK548" s="46"/>
      <c r="YL548" s="43"/>
      <c r="YM548" s="44"/>
      <c r="YN548" s="47" t="e">
        <f>YN549+#REF!+#REF!</f>
        <v>#REF!</v>
      </c>
      <c r="YO548" s="48"/>
      <c r="YP548" s="221" t="s">
        <v>98</v>
      </c>
      <c r="YQ548" s="221"/>
      <c r="YR548" s="85"/>
      <c r="YS548" s="46"/>
      <c r="YT548" s="43"/>
      <c r="YU548" s="44"/>
      <c r="YV548" s="47" t="e">
        <f>YV549+#REF!+#REF!</f>
        <v>#REF!</v>
      </c>
      <c r="YW548" s="48"/>
      <c r="YX548" s="221" t="s">
        <v>98</v>
      </c>
      <c r="YY548" s="221"/>
      <c r="YZ548" s="85"/>
      <c r="ZA548" s="46"/>
      <c r="ZB548" s="43"/>
      <c r="ZC548" s="44"/>
      <c r="ZD548" s="47" t="e">
        <f>ZD549+#REF!+#REF!</f>
        <v>#REF!</v>
      </c>
      <c r="ZE548" s="48"/>
      <c r="ZF548" s="221" t="s">
        <v>98</v>
      </c>
      <c r="ZG548" s="221"/>
      <c r="ZH548" s="85"/>
      <c r="ZI548" s="46"/>
      <c r="ZJ548" s="43"/>
      <c r="ZK548" s="44"/>
      <c r="ZL548" s="47" t="e">
        <f>ZL549+#REF!+#REF!</f>
        <v>#REF!</v>
      </c>
      <c r="ZM548" s="48"/>
      <c r="ZN548" s="221" t="s">
        <v>98</v>
      </c>
      <c r="ZO548" s="221"/>
      <c r="ZP548" s="85"/>
      <c r="ZQ548" s="46"/>
      <c r="ZR548" s="43"/>
      <c r="ZS548" s="44"/>
      <c r="ZT548" s="47" t="e">
        <f>ZT549+#REF!+#REF!</f>
        <v>#REF!</v>
      </c>
      <c r="ZU548" s="48"/>
      <c r="ZV548" s="221" t="s">
        <v>98</v>
      </c>
      <c r="ZW548" s="221"/>
      <c r="ZX548" s="85"/>
      <c r="ZY548" s="46"/>
      <c r="ZZ548" s="43"/>
      <c r="AAA548" s="44"/>
      <c r="AAB548" s="47" t="e">
        <f>AAB549+#REF!+#REF!</f>
        <v>#REF!</v>
      </c>
      <c r="AAC548" s="48"/>
      <c r="AAD548" s="221" t="s">
        <v>98</v>
      </c>
      <c r="AAE548" s="221"/>
      <c r="AAF548" s="85"/>
      <c r="AAG548" s="46"/>
      <c r="AAH548" s="43"/>
      <c r="AAI548" s="44"/>
      <c r="AAJ548" s="47" t="e">
        <f>AAJ549+#REF!+#REF!</f>
        <v>#REF!</v>
      </c>
      <c r="AAK548" s="48"/>
      <c r="AAL548" s="221" t="s">
        <v>98</v>
      </c>
      <c r="AAM548" s="221"/>
      <c r="AAN548" s="85"/>
      <c r="AAO548" s="46"/>
      <c r="AAP548" s="43"/>
      <c r="AAQ548" s="44"/>
      <c r="AAR548" s="47" t="e">
        <f>AAR549+#REF!+#REF!</f>
        <v>#REF!</v>
      </c>
      <c r="AAS548" s="48"/>
      <c r="AAT548" s="221" t="s">
        <v>98</v>
      </c>
      <c r="AAU548" s="221"/>
      <c r="AAV548" s="85"/>
      <c r="AAW548" s="46"/>
      <c r="AAX548" s="43"/>
      <c r="AAY548" s="44"/>
      <c r="AAZ548" s="47" t="e">
        <f>AAZ549+#REF!+#REF!</f>
        <v>#REF!</v>
      </c>
      <c r="ABA548" s="48"/>
      <c r="ABB548" s="221" t="s">
        <v>98</v>
      </c>
      <c r="ABC548" s="221"/>
      <c r="ABD548" s="85"/>
      <c r="ABE548" s="46"/>
      <c r="ABF548" s="43"/>
      <c r="ABG548" s="44"/>
      <c r="ABH548" s="47" t="e">
        <f>ABH549+#REF!+#REF!</f>
        <v>#REF!</v>
      </c>
      <c r="ABI548" s="48"/>
      <c r="ABJ548" s="221" t="s">
        <v>98</v>
      </c>
      <c r="ABK548" s="221"/>
      <c r="ABL548" s="85"/>
      <c r="ABM548" s="46"/>
      <c r="ABN548" s="43"/>
      <c r="ABO548" s="44"/>
      <c r="ABP548" s="47" t="e">
        <f>ABP549+#REF!+#REF!</f>
        <v>#REF!</v>
      </c>
      <c r="ABQ548" s="48"/>
      <c r="ABR548" s="221" t="s">
        <v>98</v>
      </c>
      <c r="ABS548" s="221"/>
      <c r="ABT548" s="85"/>
      <c r="ABU548" s="46"/>
      <c r="ABV548" s="43"/>
      <c r="ABW548" s="44"/>
      <c r="ABX548" s="47" t="e">
        <f>ABX549+#REF!+#REF!</f>
        <v>#REF!</v>
      </c>
      <c r="ABY548" s="48"/>
      <c r="ABZ548" s="221" t="s">
        <v>98</v>
      </c>
      <c r="ACA548" s="221"/>
      <c r="ACB548" s="85"/>
      <c r="ACC548" s="46"/>
      <c r="ACD548" s="43"/>
      <c r="ACE548" s="44"/>
      <c r="ACF548" s="47" t="e">
        <f>ACF549+#REF!+#REF!</f>
        <v>#REF!</v>
      </c>
      <c r="ACG548" s="48"/>
      <c r="ACH548" s="221" t="s">
        <v>98</v>
      </c>
      <c r="ACI548" s="221"/>
      <c r="ACJ548" s="85"/>
      <c r="ACK548" s="46"/>
      <c r="ACL548" s="43"/>
      <c r="ACM548" s="44"/>
      <c r="ACN548" s="47" t="e">
        <f>ACN549+#REF!+#REF!</f>
        <v>#REF!</v>
      </c>
      <c r="ACO548" s="48"/>
      <c r="ACP548" s="221" t="s">
        <v>98</v>
      </c>
      <c r="ACQ548" s="221"/>
      <c r="ACR548" s="85"/>
      <c r="ACS548" s="46"/>
      <c r="ACT548" s="43"/>
      <c r="ACU548" s="44"/>
      <c r="ACV548" s="47" t="e">
        <f>ACV549+#REF!+#REF!</f>
        <v>#REF!</v>
      </c>
      <c r="ACW548" s="48"/>
      <c r="ACX548" s="221" t="s">
        <v>98</v>
      </c>
      <c r="ACY548" s="221"/>
      <c r="ACZ548" s="85"/>
      <c r="ADA548" s="46"/>
      <c r="ADB548" s="43"/>
      <c r="ADC548" s="44"/>
      <c r="ADD548" s="47" t="e">
        <f>ADD549+#REF!+#REF!</f>
        <v>#REF!</v>
      </c>
      <c r="ADE548" s="48"/>
      <c r="ADF548" s="221" t="s">
        <v>98</v>
      </c>
      <c r="ADG548" s="221"/>
      <c r="ADH548" s="85"/>
      <c r="ADI548" s="46"/>
      <c r="ADJ548" s="43"/>
      <c r="ADK548" s="44"/>
      <c r="ADL548" s="47" t="e">
        <f>ADL549+#REF!+#REF!</f>
        <v>#REF!</v>
      </c>
      <c r="ADM548" s="48"/>
      <c r="ADN548" s="221" t="s">
        <v>98</v>
      </c>
      <c r="ADO548" s="221"/>
      <c r="ADP548" s="85"/>
      <c r="ADQ548" s="46"/>
      <c r="ADR548" s="43"/>
      <c r="ADS548" s="44"/>
      <c r="ADT548" s="47" t="e">
        <f>ADT549+#REF!+#REF!</f>
        <v>#REF!</v>
      </c>
      <c r="ADU548" s="48"/>
      <c r="ADV548" s="221" t="s">
        <v>98</v>
      </c>
      <c r="ADW548" s="221"/>
      <c r="ADX548" s="85"/>
      <c r="ADY548" s="46"/>
      <c r="ADZ548" s="43"/>
      <c r="AEA548" s="44"/>
      <c r="AEB548" s="47" t="e">
        <f>AEB549+#REF!+#REF!</f>
        <v>#REF!</v>
      </c>
      <c r="AEC548" s="48"/>
      <c r="AED548" s="221" t="s">
        <v>98</v>
      </c>
      <c r="AEE548" s="221"/>
      <c r="AEF548" s="85"/>
      <c r="AEG548" s="46"/>
      <c r="AEH548" s="43"/>
      <c r="AEI548" s="44"/>
      <c r="AEJ548" s="47" t="e">
        <f>AEJ549+#REF!+#REF!</f>
        <v>#REF!</v>
      </c>
      <c r="AEK548" s="48"/>
      <c r="AEL548" s="221" t="s">
        <v>98</v>
      </c>
      <c r="AEM548" s="221"/>
      <c r="AEN548" s="85"/>
      <c r="AEO548" s="46"/>
      <c r="AEP548" s="43"/>
      <c r="AEQ548" s="44"/>
      <c r="AER548" s="47" t="e">
        <f>AER549+#REF!+#REF!</f>
        <v>#REF!</v>
      </c>
      <c r="AES548" s="48"/>
      <c r="AET548" s="221" t="s">
        <v>98</v>
      </c>
      <c r="AEU548" s="221"/>
      <c r="AEV548" s="85"/>
      <c r="AEW548" s="46"/>
      <c r="AEX548" s="43"/>
      <c r="AEY548" s="44"/>
      <c r="AEZ548" s="47" t="e">
        <f>AEZ549+#REF!+#REF!</f>
        <v>#REF!</v>
      </c>
      <c r="AFA548" s="48"/>
      <c r="AFB548" s="221" t="s">
        <v>98</v>
      </c>
      <c r="AFC548" s="221"/>
      <c r="AFD548" s="85"/>
      <c r="AFE548" s="46"/>
      <c r="AFF548" s="43"/>
      <c r="AFG548" s="44"/>
      <c r="AFH548" s="47" t="e">
        <f>AFH549+#REF!+#REF!</f>
        <v>#REF!</v>
      </c>
      <c r="AFI548" s="48"/>
      <c r="AFJ548" s="221" t="s">
        <v>98</v>
      </c>
      <c r="AFK548" s="221"/>
      <c r="AFL548" s="85"/>
      <c r="AFM548" s="46"/>
      <c r="AFN548" s="43"/>
      <c r="AFO548" s="44"/>
      <c r="AFP548" s="47" t="e">
        <f>AFP549+#REF!+#REF!</f>
        <v>#REF!</v>
      </c>
      <c r="AFQ548" s="48"/>
      <c r="AFR548" s="221" t="s">
        <v>98</v>
      </c>
      <c r="AFS548" s="221"/>
      <c r="AFT548" s="85"/>
      <c r="AFU548" s="46"/>
      <c r="AFV548" s="43"/>
      <c r="AFW548" s="44"/>
      <c r="AFX548" s="47" t="e">
        <f>AFX549+#REF!+#REF!</f>
        <v>#REF!</v>
      </c>
      <c r="AFY548" s="48"/>
      <c r="AFZ548" s="221" t="s">
        <v>98</v>
      </c>
      <c r="AGA548" s="221"/>
      <c r="AGB548" s="85"/>
      <c r="AGC548" s="46"/>
      <c r="AGD548" s="43"/>
      <c r="AGE548" s="44"/>
      <c r="AGF548" s="47" t="e">
        <f>AGF549+#REF!+#REF!</f>
        <v>#REF!</v>
      </c>
      <c r="AGG548" s="48"/>
      <c r="AGH548" s="221" t="s">
        <v>98</v>
      </c>
      <c r="AGI548" s="221"/>
      <c r="AGJ548" s="85"/>
      <c r="AGK548" s="46"/>
      <c r="AGL548" s="43"/>
      <c r="AGM548" s="44"/>
      <c r="AGN548" s="47" t="e">
        <f>AGN549+#REF!+#REF!</f>
        <v>#REF!</v>
      </c>
      <c r="AGO548" s="48"/>
      <c r="AGP548" s="221" t="s">
        <v>98</v>
      </c>
      <c r="AGQ548" s="221"/>
      <c r="AGR548" s="85"/>
      <c r="AGS548" s="46"/>
      <c r="AGT548" s="43"/>
      <c r="AGU548" s="44"/>
      <c r="AGV548" s="47" t="e">
        <f>AGV549+#REF!+#REF!</f>
        <v>#REF!</v>
      </c>
      <c r="AGW548" s="48"/>
      <c r="AGX548" s="221" t="s">
        <v>98</v>
      </c>
      <c r="AGY548" s="221"/>
      <c r="AGZ548" s="85"/>
      <c r="AHA548" s="46"/>
      <c r="AHB548" s="43"/>
      <c r="AHC548" s="44"/>
      <c r="AHD548" s="47" t="e">
        <f>AHD549+#REF!+#REF!</f>
        <v>#REF!</v>
      </c>
      <c r="AHE548" s="48"/>
      <c r="AHF548" s="221" t="s">
        <v>98</v>
      </c>
      <c r="AHG548" s="221"/>
      <c r="AHH548" s="85"/>
      <c r="AHI548" s="46"/>
      <c r="AHJ548" s="43"/>
      <c r="AHK548" s="44"/>
      <c r="AHL548" s="47" t="e">
        <f>AHL549+#REF!+#REF!</f>
        <v>#REF!</v>
      </c>
      <c r="AHM548" s="48"/>
      <c r="AHN548" s="221" t="s">
        <v>98</v>
      </c>
      <c r="AHO548" s="221"/>
      <c r="AHP548" s="85"/>
      <c r="AHQ548" s="46"/>
      <c r="AHR548" s="43"/>
      <c r="AHS548" s="44"/>
      <c r="AHT548" s="47" t="e">
        <f>AHT549+#REF!+#REF!</f>
        <v>#REF!</v>
      </c>
      <c r="AHU548" s="48"/>
      <c r="AHV548" s="221" t="s">
        <v>98</v>
      </c>
      <c r="AHW548" s="221"/>
      <c r="AHX548" s="85"/>
      <c r="AHY548" s="46"/>
      <c r="AHZ548" s="43"/>
      <c r="AIA548" s="44"/>
      <c r="AIB548" s="47" t="e">
        <f>AIB549+#REF!+#REF!</f>
        <v>#REF!</v>
      </c>
      <c r="AIC548" s="48"/>
      <c r="AID548" s="221" t="s">
        <v>98</v>
      </c>
      <c r="AIE548" s="221"/>
      <c r="AIF548" s="85"/>
      <c r="AIG548" s="46"/>
      <c r="AIH548" s="43"/>
      <c r="AII548" s="44"/>
      <c r="AIJ548" s="47" t="e">
        <f>AIJ549+#REF!+#REF!</f>
        <v>#REF!</v>
      </c>
      <c r="AIK548" s="48"/>
      <c r="AIL548" s="221" t="s">
        <v>98</v>
      </c>
      <c r="AIM548" s="221"/>
      <c r="AIN548" s="85"/>
      <c r="AIO548" s="46"/>
      <c r="AIP548" s="43"/>
      <c r="AIQ548" s="44"/>
      <c r="AIR548" s="47" t="e">
        <f>AIR549+#REF!+#REF!</f>
        <v>#REF!</v>
      </c>
      <c r="AIS548" s="48"/>
      <c r="AIT548" s="221" t="s">
        <v>98</v>
      </c>
      <c r="AIU548" s="221"/>
      <c r="AIV548" s="85"/>
      <c r="AIW548" s="46"/>
      <c r="AIX548" s="43"/>
      <c r="AIY548" s="44"/>
      <c r="AIZ548" s="47" t="e">
        <f>AIZ549+#REF!+#REF!</f>
        <v>#REF!</v>
      </c>
      <c r="AJA548" s="48"/>
      <c r="AJB548" s="221" t="s">
        <v>98</v>
      </c>
      <c r="AJC548" s="221"/>
      <c r="AJD548" s="85"/>
      <c r="AJE548" s="46"/>
      <c r="AJF548" s="43"/>
      <c r="AJG548" s="44"/>
      <c r="AJH548" s="47" t="e">
        <f>AJH549+#REF!+#REF!</f>
        <v>#REF!</v>
      </c>
      <c r="AJI548" s="48"/>
      <c r="AJJ548" s="221" t="s">
        <v>98</v>
      </c>
      <c r="AJK548" s="221"/>
      <c r="AJL548" s="85"/>
      <c r="AJM548" s="46"/>
      <c r="AJN548" s="43"/>
      <c r="AJO548" s="44"/>
      <c r="AJP548" s="47" t="e">
        <f>AJP549+#REF!+#REF!</f>
        <v>#REF!</v>
      </c>
      <c r="AJQ548" s="48"/>
      <c r="AJR548" s="221" t="s">
        <v>98</v>
      </c>
      <c r="AJS548" s="221"/>
      <c r="AJT548" s="85"/>
      <c r="AJU548" s="46"/>
      <c r="AJV548" s="43"/>
      <c r="AJW548" s="44"/>
      <c r="AJX548" s="47" t="e">
        <f>AJX549+#REF!+#REF!</f>
        <v>#REF!</v>
      </c>
      <c r="AJY548" s="48"/>
      <c r="AJZ548" s="221" t="s">
        <v>98</v>
      </c>
      <c r="AKA548" s="221"/>
      <c r="AKB548" s="85"/>
      <c r="AKC548" s="46"/>
      <c r="AKD548" s="43"/>
      <c r="AKE548" s="44"/>
      <c r="AKF548" s="47" t="e">
        <f>AKF549+#REF!+#REF!</f>
        <v>#REF!</v>
      </c>
      <c r="AKG548" s="48"/>
      <c r="AKH548" s="221" t="s">
        <v>98</v>
      </c>
      <c r="AKI548" s="221"/>
      <c r="AKJ548" s="85"/>
      <c r="AKK548" s="46"/>
      <c r="AKL548" s="43"/>
      <c r="AKM548" s="44"/>
      <c r="AKN548" s="47" t="e">
        <f>AKN549+#REF!+#REF!</f>
        <v>#REF!</v>
      </c>
      <c r="AKO548" s="48"/>
      <c r="AKP548" s="221" t="s">
        <v>98</v>
      </c>
      <c r="AKQ548" s="221"/>
      <c r="AKR548" s="85"/>
      <c r="AKS548" s="46"/>
      <c r="AKT548" s="43"/>
      <c r="AKU548" s="44"/>
      <c r="AKV548" s="47" t="e">
        <f>AKV549+#REF!+#REF!</f>
        <v>#REF!</v>
      </c>
      <c r="AKW548" s="48"/>
      <c r="AKX548" s="221" t="s">
        <v>98</v>
      </c>
      <c r="AKY548" s="221"/>
      <c r="AKZ548" s="85"/>
      <c r="ALA548" s="46"/>
      <c r="ALB548" s="43"/>
      <c r="ALC548" s="44"/>
      <c r="ALD548" s="47" t="e">
        <f>ALD549+#REF!+#REF!</f>
        <v>#REF!</v>
      </c>
      <c r="ALE548" s="48"/>
      <c r="ALF548" s="221" t="s">
        <v>98</v>
      </c>
      <c r="ALG548" s="221"/>
      <c r="ALH548" s="85"/>
      <c r="ALI548" s="46"/>
      <c r="ALJ548" s="43"/>
      <c r="ALK548" s="44"/>
      <c r="ALL548" s="47" t="e">
        <f>ALL549+#REF!+#REF!</f>
        <v>#REF!</v>
      </c>
      <c r="ALM548" s="48"/>
      <c r="ALN548" s="221" t="s">
        <v>98</v>
      </c>
      <c r="ALO548" s="221"/>
      <c r="ALP548" s="85"/>
      <c r="ALQ548" s="46"/>
      <c r="ALR548" s="43"/>
      <c r="ALS548" s="44"/>
      <c r="ALT548" s="47" t="e">
        <f>ALT549+#REF!+#REF!</f>
        <v>#REF!</v>
      </c>
      <c r="ALU548" s="48"/>
      <c r="ALV548" s="221" t="s">
        <v>98</v>
      </c>
      <c r="ALW548" s="221"/>
      <c r="ALX548" s="85"/>
      <c r="ALY548" s="46"/>
      <c r="ALZ548" s="43"/>
      <c r="AMA548" s="44"/>
      <c r="AMB548" s="47" t="e">
        <f>AMB549+#REF!+#REF!</f>
        <v>#REF!</v>
      </c>
      <c r="AMC548" s="48"/>
      <c r="AMD548" s="221" t="s">
        <v>98</v>
      </c>
      <c r="AME548" s="221"/>
      <c r="AMF548" s="85"/>
      <c r="AMG548" s="46"/>
      <c r="AMH548" s="43"/>
      <c r="AMI548" s="44"/>
      <c r="AMJ548" s="47" t="e">
        <f>AMJ549+#REF!+#REF!</f>
        <v>#REF!</v>
      </c>
      <c r="AMK548" s="48"/>
      <c r="AML548" s="221" t="s">
        <v>98</v>
      </c>
      <c r="AMM548" s="221"/>
      <c r="AMN548" s="85"/>
      <c r="AMO548" s="46"/>
      <c r="AMP548" s="43"/>
      <c r="AMQ548" s="44"/>
      <c r="AMR548" s="47" t="e">
        <f>AMR549+#REF!+#REF!</f>
        <v>#REF!</v>
      </c>
      <c r="AMS548" s="48"/>
      <c r="AMT548" s="221" t="s">
        <v>98</v>
      </c>
      <c r="AMU548" s="221"/>
      <c r="AMV548" s="85"/>
      <c r="AMW548" s="46"/>
      <c r="AMX548" s="43"/>
      <c r="AMY548" s="44"/>
      <c r="AMZ548" s="47" t="e">
        <f>AMZ549+#REF!+#REF!</f>
        <v>#REF!</v>
      </c>
      <c r="ANA548" s="48"/>
      <c r="ANB548" s="221" t="s">
        <v>98</v>
      </c>
      <c r="ANC548" s="221"/>
      <c r="AND548" s="85"/>
      <c r="ANE548" s="46"/>
      <c r="ANF548" s="43"/>
      <c r="ANG548" s="44"/>
      <c r="ANH548" s="47" t="e">
        <f>ANH549+#REF!+#REF!</f>
        <v>#REF!</v>
      </c>
      <c r="ANI548" s="48"/>
      <c r="ANJ548" s="221" t="s">
        <v>98</v>
      </c>
      <c r="ANK548" s="221"/>
      <c r="ANL548" s="85"/>
      <c r="ANM548" s="46"/>
      <c r="ANN548" s="43"/>
      <c r="ANO548" s="44"/>
      <c r="ANP548" s="47" t="e">
        <f>ANP549+#REF!+#REF!</f>
        <v>#REF!</v>
      </c>
      <c r="ANQ548" s="48"/>
      <c r="ANR548" s="221" t="s">
        <v>98</v>
      </c>
      <c r="ANS548" s="221"/>
      <c r="ANT548" s="85"/>
      <c r="ANU548" s="46"/>
      <c r="ANV548" s="43"/>
      <c r="ANW548" s="44"/>
      <c r="ANX548" s="47" t="e">
        <f>ANX549+#REF!+#REF!</f>
        <v>#REF!</v>
      </c>
      <c r="ANY548" s="48"/>
      <c r="ANZ548" s="221" t="s">
        <v>98</v>
      </c>
      <c r="AOA548" s="221"/>
      <c r="AOB548" s="85"/>
      <c r="AOC548" s="46"/>
      <c r="AOD548" s="43"/>
      <c r="AOE548" s="44"/>
      <c r="AOF548" s="47" t="e">
        <f>AOF549+#REF!+#REF!</f>
        <v>#REF!</v>
      </c>
      <c r="AOG548" s="48"/>
      <c r="AOH548" s="221" t="s">
        <v>98</v>
      </c>
      <c r="AOI548" s="221"/>
      <c r="AOJ548" s="85"/>
      <c r="AOK548" s="46"/>
      <c r="AOL548" s="43"/>
      <c r="AOM548" s="44"/>
      <c r="AON548" s="47" t="e">
        <f>AON549+#REF!+#REF!</f>
        <v>#REF!</v>
      </c>
      <c r="AOO548" s="48"/>
      <c r="AOP548" s="221" t="s">
        <v>98</v>
      </c>
      <c r="AOQ548" s="221"/>
      <c r="AOR548" s="85"/>
      <c r="AOS548" s="46"/>
      <c r="AOT548" s="43"/>
      <c r="AOU548" s="44"/>
      <c r="AOV548" s="47" t="e">
        <f>AOV549+#REF!+#REF!</f>
        <v>#REF!</v>
      </c>
      <c r="AOW548" s="48"/>
      <c r="AOX548" s="221" t="s">
        <v>98</v>
      </c>
      <c r="AOY548" s="221"/>
      <c r="AOZ548" s="85"/>
      <c r="APA548" s="46"/>
      <c r="APB548" s="43"/>
      <c r="APC548" s="44"/>
      <c r="APD548" s="47" t="e">
        <f>APD549+#REF!+#REF!</f>
        <v>#REF!</v>
      </c>
      <c r="APE548" s="48"/>
      <c r="APF548" s="221" t="s">
        <v>98</v>
      </c>
      <c r="APG548" s="221"/>
      <c r="APH548" s="85"/>
      <c r="API548" s="46"/>
      <c r="APJ548" s="43"/>
      <c r="APK548" s="44"/>
      <c r="APL548" s="47" t="e">
        <f>APL549+#REF!+#REF!</f>
        <v>#REF!</v>
      </c>
      <c r="APM548" s="48"/>
      <c r="APN548" s="221" t="s">
        <v>98</v>
      </c>
      <c r="APO548" s="221"/>
      <c r="APP548" s="85"/>
      <c r="APQ548" s="46"/>
      <c r="APR548" s="43"/>
      <c r="APS548" s="44"/>
      <c r="APT548" s="47" t="e">
        <f>APT549+#REF!+#REF!</f>
        <v>#REF!</v>
      </c>
      <c r="APU548" s="48"/>
      <c r="APV548" s="221" t="s">
        <v>98</v>
      </c>
      <c r="APW548" s="221"/>
      <c r="APX548" s="85"/>
      <c r="APY548" s="46"/>
      <c r="APZ548" s="43"/>
      <c r="AQA548" s="44"/>
      <c r="AQB548" s="47" t="e">
        <f>AQB549+#REF!+#REF!</f>
        <v>#REF!</v>
      </c>
      <c r="AQC548" s="48"/>
      <c r="AQD548" s="221" t="s">
        <v>98</v>
      </c>
      <c r="AQE548" s="221"/>
      <c r="AQF548" s="85"/>
      <c r="AQG548" s="46"/>
      <c r="AQH548" s="43"/>
      <c r="AQI548" s="44"/>
      <c r="AQJ548" s="47" t="e">
        <f>AQJ549+#REF!+#REF!</f>
        <v>#REF!</v>
      </c>
      <c r="AQK548" s="48"/>
      <c r="AQL548" s="221" t="s">
        <v>98</v>
      </c>
      <c r="AQM548" s="221"/>
      <c r="AQN548" s="85"/>
      <c r="AQO548" s="46"/>
      <c r="AQP548" s="43"/>
      <c r="AQQ548" s="44"/>
      <c r="AQR548" s="47" t="e">
        <f>AQR549+#REF!+#REF!</f>
        <v>#REF!</v>
      </c>
      <c r="AQS548" s="48"/>
      <c r="AQT548" s="221" t="s">
        <v>98</v>
      </c>
      <c r="AQU548" s="221"/>
      <c r="AQV548" s="85"/>
      <c r="AQW548" s="46"/>
      <c r="AQX548" s="43"/>
      <c r="AQY548" s="44"/>
      <c r="AQZ548" s="47" t="e">
        <f>AQZ549+#REF!+#REF!</f>
        <v>#REF!</v>
      </c>
      <c r="ARA548" s="48"/>
      <c r="ARB548" s="221" t="s">
        <v>98</v>
      </c>
      <c r="ARC548" s="221"/>
      <c r="ARD548" s="85"/>
      <c r="ARE548" s="46"/>
      <c r="ARF548" s="43"/>
      <c r="ARG548" s="44"/>
      <c r="ARH548" s="47" t="e">
        <f>ARH549+#REF!+#REF!</f>
        <v>#REF!</v>
      </c>
      <c r="ARI548" s="48"/>
      <c r="ARJ548" s="221" t="s">
        <v>98</v>
      </c>
      <c r="ARK548" s="221"/>
      <c r="ARL548" s="85"/>
      <c r="ARM548" s="46"/>
      <c r="ARN548" s="43"/>
      <c r="ARO548" s="44"/>
      <c r="ARP548" s="47" t="e">
        <f>ARP549+#REF!+#REF!</f>
        <v>#REF!</v>
      </c>
      <c r="ARQ548" s="48"/>
      <c r="ARR548" s="221" t="s">
        <v>98</v>
      </c>
      <c r="ARS548" s="221"/>
      <c r="ART548" s="85"/>
      <c r="ARU548" s="46"/>
      <c r="ARV548" s="43"/>
      <c r="ARW548" s="44"/>
      <c r="ARX548" s="47" t="e">
        <f>ARX549+#REF!+#REF!</f>
        <v>#REF!</v>
      </c>
      <c r="ARY548" s="48"/>
      <c r="ARZ548" s="221" t="s">
        <v>98</v>
      </c>
      <c r="ASA548" s="221"/>
      <c r="ASB548" s="85"/>
      <c r="ASC548" s="46"/>
      <c r="ASD548" s="43"/>
      <c r="ASE548" s="44"/>
      <c r="ASF548" s="47" t="e">
        <f>ASF549+#REF!+#REF!</f>
        <v>#REF!</v>
      </c>
      <c r="ASG548" s="48"/>
      <c r="ASH548" s="221" t="s">
        <v>98</v>
      </c>
      <c r="ASI548" s="221"/>
      <c r="ASJ548" s="85"/>
      <c r="ASK548" s="46"/>
      <c r="ASL548" s="43"/>
      <c r="ASM548" s="44"/>
      <c r="ASN548" s="47" t="e">
        <f>ASN549+#REF!+#REF!</f>
        <v>#REF!</v>
      </c>
      <c r="ASO548" s="48"/>
      <c r="ASP548" s="221" t="s">
        <v>98</v>
      </c>
      <c r="ASQ548" s="221"/>
      <c r="ASR548" s="85"/>
      <c r="ASS548" s="46"/>
      <c r="AST548" s="43"/>
      <c r="ASU548" s="44"/>
      <c r="ASV548" s="47" t="e">
        <f>ASV549+#REF!+#REF!</f>
        <v>#REF!</v>
      </c>
      <c r="ASW548" s="48"/>
      <c r="ASX548" s="221" t="s">
        <v>98</v>
      </c>
      <c r="ASY548" s="221"/>
      <c r="ASZ548" s="85"/>
      <c r="ATA548" s="46"/>
      <c r="ATB548" s="43"/>
      <c r="ATC548" s="44"/>
      <c r="ATD548" s="47" t="e">
        <f>ATD549+#REF!+#REF!</f>
        <v>#REF!</v>
      </c>
      <c r="ATE548" s="48"/>
      <c r="ATF548" s="221" t="s">
        <v>98</v>
      </c>
      <c r="ATG548" s="221"/>
      <c r="ATH548" s="85"/>
      <c r="ATI548" s="46"/>
      <c r="ATJ548" s="43"/>
      <c r="ATK548" s="44"/>
      <c r="ATL548" s="47" t="e">
        <f>ATL549+#REF!+#REF!</f>
        <v>#REF!</v>
      </c>
      <c r="ATM548" s="48"/>
      <c r="ATN548" s="221" t="s">
        <v>98</v>
      </c>
      <c r="ATO548" s="221"/>
      <c r="ATP548" s="85"/>
      <c r="ATQ548" s="46"/>
      <c r="ATR548" s="43"/>
      <c r="ATS548" s="44"/>
      <c r="ATT548" s="47" t="e">
        <f>ATT549+#REF!+#REF!</f>
        <v>#REF!</v>
      </c>
      <c r="ATU548" s="48"/>
      <c r="ATV548" s="221" t="s">
        <v>98</v>
      </c>
      <c r="ATW548" s="221"/>
      <c r="ATX548" s="85"/>
      <c r="ATY548" s="46"/>
      <c r="ATZ548" s="43"/>
      <c r="AUA548" s="44"/>
      <c r="AUB548" s="47" t="e">
        <f>AUB549+#REF!+#REF!</f>
        <v>#REF!</v>
      </c>
      <c r="AUC548" s="48"/>
      <c r="AUD548" s="221" t="s">
        <v>98</v>
      </c>
      <c r="AUE548" s="221"/>
      <c r="AUF548" s="85"/>
      <c r="AUG548" s="46"/>
      <c r="AUH548" s="43"/>
      <c r="AUI548" s="44"/>
      <c r="AUJ548" s="47" t="e">
        <f>AUJ549+#REF!+#REF!</f>
        <v>#REF!</v>
      </c>
      <c r="AUK548" s="48"/>
      <c r="AUL548" s="221" t="s">
        <v>98</v>
      </c>
      <c r="AUM548" s="221"/>
      <c r="AUN548" s="85"/>
      <c r="AUO548" s="46"/>
      <c r="AUP548" s="43"/>
      <c r="AUQ548" s="44"/>
      <c r="AUR548" s="47" t="e">
        <f>AUR549+#REF!+#REF!</f>
        <v>#REF!</v>
      </c>
      <c r="AUS548" s="48"/>
      <c r="AUT548" s="221" t="s">
        <v>98</v>
      </c>
      <c r="AUU548" s="221"/>
      <c r="AUV548" s="85"/>
      <c r="AUW548" s="46"/>
      <c r="AUX548" s="43"/>
      <c r="AUY548" s="44"/>
      <c r="AUZ548" s="47" t="e">
        <f>AUZ549+#REF!+#REF!</f>
        <v>#REF!</v>
      </c>
      <c r="AVA548" s="48"/>
      <c r="AVB548" s="221" t="s">
        <v>98</v>
      </c>
      <c r="AVC548" s="221"/>
      <c r="AVD548" s="85"/>
      <c r="AVE548" s="46"/>
      <c r="AVF548" s="43"/>
      <c r="AVG548" s="44"/>
      <c r="AVH548" s="47" t="e">
        <f>AVH549+#REF!+#REF!</f>
        <v>#REF!</v>
      </c>
      <c r="AVI548" s="48"/>
      <c r="AVJ548" s="221" t="s">
        <v>98</v>
      </c>
      <c r="AVK548" s="221"/>
      <c r="AVL548" s="85"/>
      <c r="AVM548" s="46"/>
      <c r="AVN548" s="43"/>
      <c r="AVO548" s="44"/>
      <c r="AVP548" s="47" t="e">
        <f>AVP549+#REF!+#REF!</f>
        <v>#REF!</v>
      </c>
      <c r="AVQ548" s="48"/>
      <c r="AVR548" s="221" t="s">
        <v>98</v>
      </c>
      <c r="AVS548" s="221"/>
      <c r="AVT548" s="85"/>
      <c r="AVU548" s="46"/>
      <c r="AVV548" s="43"/>
      <c r="AVW548" s="44"/>
      <c r="AVX548" s="47" t="e">
        <f>AVX549+#REF!+#REF!</f>
        <v>#REF!</v>
      </c>
      <c r="AVY548" s="48"/>
      <c r="AVZ548" s="221" t="s">
        <v>98</v>
      </c>
      <c r="AWA548" s="221"/>
      <c r="AWB548" s="85"/>
      <c r="AWC548" s="46"/>
      <c r="AWD548" s="43"/>
      <c r="AWE548" s="44"/>
      <c r="AWF548" s="47" t="e">
        <f>AWF549+#REF!+#REF!</f>
        <v>#REF!</v>
      </c>
      <c r="AWG548" s="48"/>
      <c r="AWH548" s="221" t="s">
        <v>98</v>
      </c>
      <c r="AWI548" s="221"/>
      <c r="AWJ548" s="85"/>
      <c r="AWK548" s="46"/>
      <c r="AWL548" s="43"/>
      <c r="AWM548" s="44"/>
      <c r="AWN548" s="47" t="e">
        <f>AWN549+#REF!+#REF!</f>
        <v>#REF!</v>
      </c>
      <c r="AWO548" s="48"/>
      <c r="AWP548" s="221" t="s">
        <v>98</v>
      </c>
      <c r="AWQ548" s="221"/>
      <c r="AWR548" s="85"/>
      <c r="AWS548" s="46"/>
      <c r="AWT548" s="43"/>
      <c r="AWU548" s="44"/>
      <c r="AWV548" s="47" t="e">
        <f>AWV549+#REF!+#REF!</f>
        <v>#REF!</v>
      </c>
      <c r="AWW548" s="48"/>
      <c r="AWX548" s="221" t="s">
        <v>98</v>
      </c>
      <c r="AWY548" s="221"/>
      <c r="AWZ548" s="85"/>
      <c r="AXA548" s="46"/>
      <c r="AXB548" s="43"/>
      <c r="AXC548" s="44"/>
      <c r="AXD548" s="47" t="e">
        <f>AXD549+#REF!+#REF!</f>
        <v>#REF!</v>
      </c>
      <c r="AXE548" s="48"/>
      <c r="AXF548" s="221" t="s">
        <v>98</v>
      </c>
      <c r="AXG548" s="221"/>
      <c r="AXH548" s="85"/>
      <c r="AXI548" s="46"/>
      <c r="AXJ548" s="43"/>
      <c r="AXK548" s="44"/>
      <c r="AXL548" s="47" t="e">
        <f>AXL549+#REF!+#REF!</f>
        <v>#REF!</v>
      </c>
      <c r="AXM548" s="48"/>
      <c r="AXN548" s="221" t="s">
        <v>98</v>
      </c>
      <c r="AXO548" s="221"/>
      <c r="AXP548" s="85"/>
      <c r="AXQ548" s="46"/>
      <c r="AXR548" s="43"/>
      <c r="AXS548" s="44"/>
      <c r="AXT548" s="47" t="e">
        <f>AXT549+#REF!+#REF!</f>
        <v>#REF!</v>
      </c>
      <c r="AXU548" s="48"/>
      <c r="AXV548" s="221" t="s">
        <v>98</v>
      </c>
      <c r="AXW548" s="221"/>
      <c r="AXX548" s="85"/>
      <c r="AXY548" s="46"/>
      <c r="AXZ548" s="43"/>
      <c r="AYA548" s="44"/>
      <c r="AYB548" s="47" t="e">
        <f>AYB549+#REF!+#REF!</f>
        <v>#REF!</v>
      </c>
      <c r="AYC548" s="48"/>
      <c r="AYD548" s="221" t="s">
        <v>98</v>
      </c>
      <c r="AYE548" s="221"/>
      <c r="AYF548" s="85"/>
      <c r="AYG548" s="46"/>
      <c r="AYH548" s="43"/>
      <c r="AYI548" s="44"/>
      <c r="AYJ548" s="47" t="e">
        <f>AYJ549+#REF!+#REF!</f>
        <v>#REF!</v>
      </c>
      <c r="AYK548" s="48"/>
      <c r="AYL548" s="221" t="s">
        <v>98</v>
      </c>
      <c r="AYM548" s="221"/>
      <c r="AYN548" s="85"/>
      <c r="AYO548" s="46"/>
      <c r="AYP548" s="43"/>
      <c r="AYQ548" s="44"/>
      <c r="AYR548" s="47" t="e">
        <f>AYR549+#REF!+#REF!</f>
        <v>#REF!</v>
      </c>
      <c r="AYS548" s="48"/>
      <c r="AYT548" s="221" t="s">
        <v>98</v>
      </c>
      <c r="AYU548" s="221"/>
      <c r="AYV548" s="85"/>
      <c r="AYW548" s="46"/>
      <c r="AYX548" s="43"/>
      <c r="AYY548" s="44"/>
      <c r="AYZ548" s="47" t="e">
        <f>AYZ549+#REF!+#REF!</f>
        <v>#REF!</v>
      </c>
      <c r="AZA548" s="48"/>
      <c r="AZB548" s="221" t="s">
        <v>98</v>
      </c>
      <c r="AZC548" s="221"/>
      <c r="AZD548" s="85"/>
      <c r="AZE548" s="46"/>
      <c r="AZF548" s="43"/>
      <c r="AZG548" s="44"/>
      <c r="AZH548" s="47" t="e">
        <f>AZH549+#REF!+#REF!</f>
        <v>#REF!</v>
      </c>
      <c r="AZI548" s="48"/>
      <c r="AZJ548" s="221" t="s">
        <v>98</v>
      </c>
      <c r="AZK548" s="221"/>
      <c r="AZL548" s="85"/>
      <c r="AZM548" s="46"/>
      <c r="AZN548" s="43"/>
      <c r="AZO548" s="44"/>
      <c r="AZP548" s="47" t="e">
        <f>AZP549+#REF!+#REF!</f>
        <v>#REF!</v>
      </c>
      <c r="AZQ548" s="48"/>
      <c r="AZR548" s="221" t="s">
        <v>98</v>
      </c>
      <c r="AZS548" s="221"/>
      <c r="AZT548" s="85"/>
      <c r="AZU548" s="46"/>
      <c r="AZV548" s="43"/>
      <c r="AZW548" s="44"/>
      <c r="AZX548" s="47" t="e">
        <f>AZX549+#REF!+#REF!</f>
        <v>#REF!</v>
      </c>
      <c r="AZY548" s="48"/>
      <c r="AZZ548" s="221" t="s">
        <v>98</v>
      </c>
      <c r="BAA548" s="221"/>
      <c r="BAB548" s="85"/>
      <c r="BAC548" s="46"/>
      <c r="BAD548" s="43"/>
      <c r="BAE548" s="44"/>
      <c r="BAF548" s="47" t="e">
        <f>BAF549+#REF!+#REF!</f>
        <v>#REF!</v>
      </c>
      <c r="BAG548" s="48"/>
      <c r="BAH548" s="221" t="s">
        <v>98</v>
      </c>
      <c r="BAI548" s="221"/>
      <c r="BAJ548" s="85"/>
      <c r="BAK548" s="46"/>
      <c r="BAL548" s="43"/>
      <c r="BAM548" s="44"/>
      <c r="BAN548" s="47" t="e">
        <f>BAN549+#REF!+#REF!</f>
        <v>#REF!</v>
      </c>
      <c r="BAO548" s="48"/>
      <c r="BAP548" s="221" t="s">
        <v>98</v>
      </c>
      <c r="BAQ548" s="221"/>
      <c r="BAR548" s="85"/>
      <c r="BAS548" s="46"/>
      <c r="BAT548" s="43"/>
      <c r="BAU548" s="44"/>
      <c r="BAV548" s="47" t="e">
        <f>BAV549+#REF!+#REF!</f>
        <v>#REF!</v>
      </c>
      <c r="BAW548" s="48"/>
      <c r="BAX548" s="221" t="s">
        <v>98</v>
      </c>
      <c r="BAY548" s="221"/>
      <c r="BAZ548" s="85"/>
      <c r="BBA548" s="46"/>
      <c r="BBB548" s="43"/>
      <c r="BBC548" s="44"/>
      <c r="BBD548" s="47" t="e">
        <f>BBD549+#REF!+#REF!</f>
        <v>#REF!</v>
      </c>
      <c r="BBE548" s="48"/>
      <c r="BBF548" s="221" t="s">
        <v>98</v>
      </c>
      <c r="BBG548" s="221"/>
      <c r="BBH548" s="85"/>
      <c r="BBI548" s="46"/>
      <c r="BBJ548" s="43"/>
      <c r="BBK548" s="44"/>
      <c r="BBL548" s="47" t="e">
        <f>BBL549+#REF!+#REF!</f>
        <v>#REF!</v>
      </c>
      <c r="BBM548" s="48"/>
      <c r="BBN548" s="221" t="s">
        <v>98</v>
      </c>
      <c r="BBO548" s="221"/>
      <c r="BBP548" s="85"/>
      <c r="BBQ548" s="46"/>
      <c r="BBR548" s="43"/>
      <c r="BBS548" s="44"/>
      <c r="BBT548" s="47" t="e">
        <f>BBT549+#REF!+#REF!</f>
        <v>#REF!</v>
      </c>
      <c r="BBU548" s="48"/>
      <c r="BBV548" s="221" t="s">
        <v>98</v>
      </c>
      <c r="BBW548" s="221"/>
      <c r="BBX548" s="85"/>
      <c r="BBY548" s="46"/>
      <c r="BBZ548" s="43"/>
      <c r="BCA548" s="44"/>
      <c r="BCB548" s="47" t="e">
        <f>BCB549+#REF!+#REF!</f>
        <v>#REF!</v>
      </c>
      <c r="BCC548" s="48"/>
      <c r="BCD548" s="221" t="s">
        <v>98</v>
      </c>
      <c r="BCE548" s="221"/>
      <c r="BCF548" s="85"/>
      <c r="BCG548" s="46"/>
      <c r="BCH548" s="43"/>
      <c r="BCI548" s="44"/>
      <c r="BCJ548" s="47" t="e">
        <f>BCJ549+#REF!+#REF!</f>
        <v>#REF!</v>
      </c>
      <c r="BCK548" s="48"/>
      <c r="BCL548" s="221" t="s">
        <v>98</v>
      </c>
      <c r="BCM548" s="221"/>
      <c r="BCN548" s="85"/>
      <c r="BCO548" s="46"/>
      <c r="BCP548" s="43"/>
      <c r="BCQ548" s="44"/>
      <c r="BCR548" s="47" t="e">
        <f>BCR549+#REF!+#REF!</f>
        <v>#REF!</v>
      </c>
      <c r="BCS548" s="48"/>
      <c r="BCT548" s="221" t="s">
        <v>98</v>
      </c>
      <c r="BCU548" s="221"/>
      <c r="BCV548" s="85"/>
      <c r="BCW548" s="46"/>
      <c r="BCX548" s="43"/>
      <c r="BCY548" s="44"/>
      <c r="BCZ548" s="47" t="e">
        <f>BCZ549+#REF!+#REF!</f>
        <v>#REF!</v>
      </c>
      <c r="BDA548" s="48"/>
      <c r="BDB548" s="221" t="s">
        <v>98</v>
      </c>
      <c r="BDC548" s="221"/>
      <c r="BDD548" s="85"/>
      <c r="BDE548" s="46"/>
      <c r="BDF548" s="43"/>
      <c r="BDG548" s="44"/>
      <c r="BDH548" s="47" t="e">
        <f>BDH549+#REF!+#REF!</f>
        <v>#REF!</v>
      </c>
      <c r="BDI548" s="48"/>
      <c r="BDJ548" s="221" t="s">
        <v>98</v>
      </c>
      <c r="BDK548" s="221"/>
      <c r="BDL548" s="85"/>
      <c r="BDM548" s="46"/>
      <c r="BDN548" s="43"/>
      <c r="BDO548" s="44"/>
      <c r="BDP548" s="47" t="e">
        <f>BDP549+#REF!+#REF!</f>
        <v>#REF!</v>
      </c>
      <c r="BDQ548" s="48"/>
      <c r="BDR548" s="221" t="s">
        <v>98</v>
      </c>
      <c r="BDS548" s="221"/>
      <c r="BDT548" s="85"/>
      <c r="BDU548" s="46"/>
      <c r="BDV548" s="43"/>
      <c r="BDW548" s="44"/>
      <c r="BDX548" s="47" t="e">
        <f>BDX549+#REF!+#REF!</f>
        <v>#REF!</v>
      </c>
      <c r="BDY548" s="48"/>
      <c r="BDZ548" s="221" t="s">
        <v>98</v>
      </c>
      <c r="BEA548" s="221"/>
      <c r="BEB548" s="85"/>
      <c r="BEC548" s="46"/>
      <c r="BED548" s="43"/>
      <c r="BEE548" s="44"/>
      <c r="BEF548" s="47" t="e">
        <f>BEF549+#REF!+#REF!</f>
        <v>#REF!</v>
      </c>
      <c r="BEG548" s="48"/>
      <c r="BEH548" s="221" t="s">
        <v>98</v>
      </c>
      <c r="BEI548" s="221"/>
      <c r="BEJ548" s="85"/>
      <c r="BEK548" s="46"/>
      <c r="BEL548" s="43"/>
      <c r="BEM548" s="44"/>
      <c r="BEN548" s="47" t="e">
        <f>BEN549+#REF!+#REF!</f>
        <v>#REF!</v>
      </c>
      <c r="BEO548" s="48"/>
      <c r="BEP548" s="221" t="s">
        <v>98</v>
      </c>
      <c r="BEQ548" s="221"/>
      <c r="BER548" s="85"/>
      <c r="BES548" s="46"/>
      <c r="BET548" s="43"/>
      <c r="BEU548" s="44"/>
      <c r="BEV548" s="47" t="e">
        <f>BEV549+#REF!+#REF!</f>
        <v>#REF!</v>
      </c>
      <c r="BEW548" s="48"/>
      <c r="BEX548" s="221" t="s">
        <v>98</v>
      </c>
      <c r="BEY548" s="221"/>
      <c r="BEZ548" s="85"/>
      <c r="BFA548" s="46"/>
      <c r="BFB548" s="43"/>
      <c r="BFC548" s="44"/>
      <c r="BFD548" s="47" t="e">
        <f>BFD549+#REF!+#REF!</f>
        <v>#REF!</v>
      </c>
      <c r="BFE548" s="48"/>
      <c r="BFF548" s="221" t="s">
        <v>98</v>
      </c>
      <c r="BFG548" s="221"/>
      <c r="BFH548" s="85"/>
      <c r="BFI548" s="46"/>
      <c r="BFJ548" s="43"/>
      <c r="BFK548" s="44"/>
      <c r="BFL548" s="47" t="e">
        <f>BFL549+#REF!+#REF!</f>
        <v>#REF!</v>
      </c>
      <c r="BFM548" s="48"/>
      <c r="BFN548" s="221" t="s">
        <v>98</v>
      </c>
      <c r="BFO548" s="221"/>
      <c r="BFP548" s="85"/>
      <c r="BFQ548" s="46"/>
      <c r="BFR548" s="43"/>
      <c r="BFS548" s="44"/>
      <c r="BFT548" s="47" t="e">
        <f>BFT549+#REF!+#REF!</f>
        <v>#REF!</v>
      </c>
      <c r="BFU548" s="48"/>
      <c r="BFV548" s="221" t="s">
        <v>98</v>
      </c>
      <c r="BFW548" s="221"/>
      <c r="BFX548" s="85"/>
      <c r="BFY548" s="46"/>
      <c r="BFZ548" s="43"/>
      <c r="BGA548" s="44"/>
      <c r="BGB548" s="47" t="e">
        <f>BGB549+#REF!+#REF!</f>
        <v>#REF!</v>
      </c>
      <c r="BGC548" s="48"/>
      <c r="BGD548" s="221" t="s">
        <v>98</v>
      </c>
      <c r="BGE548" s="221"/>
      <c r="BGF548" s="85"/>
      <c r="BGG548" s="46"/>
      <c r="BGH548" s="43"/>
      <c r="BGI548" s="44"/>
      <c r="BGJ548" s="47" t="e">
        <f>BGJ549+#REF!+#REF!</f>
        <v>#REF!</v>
      </c>
      <c r="BGK548" s="48"/>
      <c r="BGL548" s="221" t="s">
        <v>98</v>
      </c>
      <c r="BGM548" s="221"/>
      <c r="BGN548" s="85"/>
      <c r="BGO548" s="46"/>
      <c r="BGP548" s="43"/>
      <c r="BGQ548" s="44"/>
      <c r="BGR548" s="47" t="e">
        <f>BGR549+#REF!+#REF!</f>
        <v>#REF!</v>
      </c>
      <c r="BGS548" s="48"/>
      <c r="BGT548" s="221" t="s">
        <v>98</v>
      </c>
      <c r="BGU548" s="221"/>
      <c r="BGV548" s="85"/>
      <c r="BGW548" s="46"/>
      <c r="BGX548" s="43"/>
      <c r="BGY548" s="44"/>
      <c r="BGZ548" s="47" t="e">
        <f>BGZ549+#REF!+#REF!</f>
        <v>#REF!</v>
      </c>
      <c r="BHA548" s="48"/>
      <c r="BHB548" s="221" t="s">
        <v>98</v>
      </c>
      <c r="BHC548" s="221"/>
      <c r="BHD548" s="85"/>
      <c r="BHE548" s="46"/>
      <c r="BHF548" s="43"/>
      <c r="BHG548" s="44"/>
      <c r="BHH548" s="47" t="e">
        <f>BHH549+#REF!+#REF!</f>
        <v>#REF!</v>
      </c>
      <c r="BHI548" s="48"/>
      <c r="BHJ548" s="221" t="s">
        <v>98</v>
      </c>
      <c r="BHK548" s="221"/>
      <c r="BHL548" s="85"/>
      <c r="BHM548" s="46"/>
      <c r="BHN548" s="43"/>
      <c r="BHO548" s="44"/>
      <c r="BHP548" s="47" t="e">
        <f>BHP549+#REF!+#REF!</f>
        <v>#REF!</v>
      </c>
      <c r="BHQ548" s="48"/>
      <c r="BHR548" s="221" t="s">
        <v>98</v>
      </c>
      <c r="BHS548" s="221"/>
      <c r="BHT548" s="85"/>
      <c r="BHU548" s="46"/>
      <c r="BHV548" s="43"/>
      <c r="BHW548" s="44"/>
      <c r="BHX548" s="47" t="e">
        <f>BHX549+#REF!+#REF!</f>
        <v>#REF!</v>
      </c>
      <c r="BHY548" s="48"/>
      <c r="BHZ548" s="221" t="s">
        <v>98</v>
      </c>
      <c r="BIA548" s="221"/>
      <c r="BIB548" s="85"/>
      <c r="BIC548" s="46"/>
      <c r="BID548" s="43"/>
      <c r="BIE548" s="44"/>
      <c r="BIF548" s="47" t="e">
        <f>BIF549+#REF!+#REF!</f>
        <v>#REF!</v>
      </c>
      <c r="BIG548" s="48"/>
      <c r="BIH548" s="221" t="s">
        <v>98</v>
      </c>
      <c r="BII548" s="221"/>
      <c r="BIJ548" s="85"/>
      <c r="BIK548" s="46"/>
      <c r="BIL548" s="43"/>
      <c r="BIM548" s="44"/>
      <c r="BIN548" s="47" t="e">
        <f>BIN549+#REF!+#REF!</f>
        <v>#REF!</v>
      </c>
      <c r="BIO548" s="48"/>
      <c r="BIP548" s="221" t="s">
        <v>98</v>
      </c>
      <c r="BIQ548" s="221"/>
      <c r="BIR548" s="85"/>
      <c r="BIS548" s="46"/>
      <c r="BIT548" s="43"/>
      <c r="BIU548" s="44"/>
      <c r="BIV548" s="47" t="e">
        <f>BIV549+#REF!+#REF!</f>
        <v>#REF!</v>
      </c>
      <c r="BIW548" s="48"/>
      <c r="BIX548" s="221" t="s">
        <v>98</v>
      </c>
      <c r="BIY548" s="221"/>
      <c r="BIZ548" s="85"/>
      <c r="BJA548" s="46"/>
      <c r="BJB548" s="43"/>
      <c r="BJC548" s="44"/>
      <c r="BJD548" s="47" t="e">
        <f>BJD549+#REF!+#REF!</f>
        <v>#REF!</v>
      </c>
      <c r="BJE548" s="48"/>
      <c r="BJF548" s="221" t="s">
        <v>98</v>
      </c>
      <c r="BJG548" s="221"/>
      <c r="BJH548" s="85"/>
      <c r="BJI548" s="46"/>
      <c r="BJJ548" s="43"/>
      <c r="BJK548" s="44"/>
      <c r="BJL548" s="47" t="e">
        <f>BJL549+#REF!+#REF!</f>
        <v>#REF!</v>
      </c>
      <c r="BJM548" s="48"/>
      <c r="BJN548" s="221" t="s">
        <v>98</v>
      </c>
      <c r="BJO548" s="221"/>
      <c r="BJP548" s="85"/>
      <c r="BJQ548" s="46"/>
      <c r="BJR548" s="43"/>
      <c r="BJS548" s="44"/>
      <c r="BJT548" s="47" t="e">
        <f>BJT549+#REF!+#REF!</f>
        <v>#REF!</v>
      </c>
      <c r="BJU548" s="48"/>
      <c r="BJV548" s="221" t="s">
        <v>98</v>
      </c>
      <c r="BJW548" s="221"/>
      <c r="BJX548" s="85"/>
      <c r="BJY548" s="46"/>
      <c r="BJZ548" s="43"/>
      <c r="BKA548" s="44"/>
      <c r="BKB548" s="47" t="e">
        <f>BKB549+#REF!+#REF!</f>
        <v>#REF!</v>
      </c>
      <c r="BKC548" s="48"/>
      <c r="BKD548" s="221" t="s">
        <v>98</v>
      </c>
      <c r="BKE548" s="221"/>
      <c r="BKF548" s="85"/>
      <c r="BKG548" s="46"/>
      <c r="BKH548" s="43"/>
      <c r="BKI548" s="44"/>
      <c r="BKJ548" s="47" t="e">
        <f>BKJ549+#REF!+#REF!</f>
        <v>#REF!</v>
      </c>
      <c r="BKK548" s="48"/>
      <c r="BKL548" s="221" t="s">
        <v>98</v>
      </c>
      <c r="BKM548" s="221"/>
      <c r="BKN548" s="85"/>
      <c r="BKO548" s="46"/>
      <c r="BKP548" s="43"/>
      <c r="BKQ548" s="44"/>
      <c r="BKR548" s="47" t="e">
        <f>BKR549+#REF!+#REF!</f>
        <v>#REF!</v>
      </c>
      <c r="BKS548" s="48"/>
      <c r="BKT548" s="221" t="s">
        <v>98</v>
      </c>
      <c r="BKU548" s="221"/>
      <c r="BKV548" s="85"/>
      <c r="BKW548" s="46"/>
      <c r="BKX548" s="43"/>
      <c r="BKY548" s="44"/>
      <c r="BKZ548" s="47" t="e">
        <f>BKZ549+#REF!+#REF!</f>
        <v>#REF!</v>
      </c>
      <c r="BLA548" s="48"/>
      <c r="BLB548" s="221" t="s">
        <v>98</v>
      </c>
      <c r="BLC548" s="221"/>
      <c r="BLD548" s="85"/>
      <c r="BLE548" s="46"/>
      <c r="BLF548" s="43"/>
      <c r="BLG548" s="44"/>
      <c r="BLH548" s="47" t="e">
        <f>BLH549+#REF!+#REF!</f>
        <v>#REF!</v>
      </c>
      <c r="BLI548" s="48"/>
      <c r="BLJ548" s="221" t="s">
        <v>98</v>
      </c>
      <c r="BLK548" s="221"/>
      <c r="BLL548" s="85"/>
      <c r="BLM548" s="46"/>
      <c r="BLN548" s="43"/>
      <c r="BLO548" s="44"/>
      <c r="BLP548" s="47" t="e">
        <f>BLP549+#REF!+#REF!</f>
        <v>#REF!</v>
      </c>
      <c r="BLQ548" s="48"/>
      <c r="BLR548" s="221" t="s">
        <v>98</v>
      </c>
      <c r="BLS548" s="221"/>
      <c r="BLT548" s="85"/>
      <c r="BLU548" s="46"/>
      <c r="BLV548" s="43"/>
      <c r="BLW548" s="44"/>
      <c r="BLX548" s="47" t="e">
        <f>BLX549+#REF!+#REF!</f>
        <v>#REF!</v>
      </c>
      <c r="BLY548" s="48"/>
      <c r="BLZ548" s="221" t="s">
        <v>98</v>
      </c>
      <c r="BMA548" s="221"/>
      <c r="BMB548" s="85"/>
      <c r="BMC548" s="46"/>
      <c r="BMD548" s="43"/>
      <c r="BME548" s="44"/>
      <c r="BMF548" s="47" t="e">
        <f>BMF549+#REF!+#REF!</f>
        <v>#REF!</v>
      </c>
      <c r="BMG548" s="48"/>
      <c r="BMH548" s="221" t="s">
        <v>98</v>
      </c>
      <c r="BMI548" s="221"/>
      <c r="BMJ548" s="85"/>
      <c r="BMK548" s="46"/>
      <c r="BML548" s="43"/>
      <c r="BMM548" s="44"/>
      <c r="BMN548" s="47" t="e">
        <f>BMN549+#REF!+#REF!</f>
        <v>#REF!</v>
      </c>
      <c r="BMO548" s="48"/>
      <c r="BMP548" s="221" t="s">
        <v>98</v>
      </c>
      <c r="BMQ548" s="221"/>
      <c r="BMR548" s="85"/>
      <c r="BMS548" s="46"/>
      <c r="BMT548" s="43"/>
      <c r="BMU548" s="44"/>
      <c r="BMV548" s="47" t="e">
        <f>BMV549+#REF!+#REF!</f>
        <v>#REF!</v>
      </c>
      <c r="BMW548" s="48"/>
      <c r="BMX548" s="221" t="s">
        <v>98</v>
      </c>
      <c r="BMY548" s="221"/>
      <c r="BMZ548" s="85"/>
      <c r="BNA548" s="46"/>
      <c r="BNB548" s="43"/>
      <c r="BNC548" s="44"/>
      <c r="BND548" s="47" t="e">
        <f>BND549+#REF!+#REF!</f>
        <v>#REF!</v>
      </c>
      <c r="BNE548" s="48"/>
      <c r="BNF548" s="221" t="s">
        <v>98</v>
      </c>
      <c r="BNG548" s="221"/>
      <c r="BNH548" s="85"/>
      <c r="BNI548" s="46"/>
      <c r="BNJ548" s="43"/>
      <c r="BNK548" s="44"/>
      <c r="BNL548" s="47" t="e">
        <f>BNL549+#REF!+#REF!</f>
        <v>#REF!</v>
      </c>
      <c r="BNM548" s="48"/>
      <c r="BNN548" s="221" t="s">
        <v>98</v>
      </c>
      <c r="BNO548" s="221"/>
      <c r="BNP548" s="85"/>
      <c r="BNQ548" s="46"/>
      <c r="BNR548" s="43"/>
      <c r="BNS548" s="44"/>
      <c r="BNT548" s="47" t="e">
        <f>BNT549+#REF!+#REF!</f>
        <v>#REF!</v>
      </c>
      <c r="BNU548" s="48"/>
      <c r="BNV548" s="221" t="s">
        <v>98</v>
      </c>
      <c r="BNW548" s="221"/>
      <c r="BNX548" s="85"/>
      <c r="BNY548" s="46"/>
      <c r="BNZ548" s="43"/>
      <c r="BOA548" s="44"/>
      <c r="BOB548" s="47" t="e">
        <f>BOB549+#REF!+#REF!</f>
        <v>#REF!</v>
      </c>
      <c r="BOC548" s="48"/>
      <c r="BOD548" s="221" t="s">
        <v>98</v>
      </c>
      <c r="BOE548" s="221"/>
      <c r="BOF548" s="85"/>
      <c r="BOG548" s="46"/>
      <c r="BOH548" s="43"/>
      <c r="BOI548" s="44"/>
      <c r="BOJ548" s="47" t="e">
        <f>BOJ549+#REF!+#REF!</f>
        <v>#REF!</v>
      </c>
      <c r="BOK548" s="48"/>
      <c r="BOL548" s="221" t="s">
        <v>98</v>
      </c>
      <c r="BOM548" s="221"/>
      <c r="BON548" s="85"/>
      <c r="BOO548" s="46"/>
      <c r="BOP548" s="43"/>
      <c r="BOQ548" s="44"/>
      <c r="BOR548" s="47" t="e">
        <f>BOR549+#REF!+#REF!</f>
        <v>#REF!</v>
      </c>
      <c r="BOS548" s="48"/>
      <c r="BOT548" s="221" t="s">
        <v>98</v>
      </c>
      <c r="BOU548" s="221"/>
      <c r="BOV548" s="85"/>
      <c r="BOW548" s="46"/>
      <c r="BOX548" s="43"/>
      <c r="BOY548" s="44"/>
      <c r="BOZ548" s="47" t="e">
        <f>BOZ549+#REF!+#REF!</f>
        <v>#REF!</v>
      </c>
      <c r="BPA548" s="48"/>
      <c r="BPB548" s="221" t="s">
        <v>98</v>
      </c>
      <c r="BPC548" s="221"/>
      <c r="BPD548" s="85"/>
      <c r="BPE548" s="46"/>
      <c r="BPF548" s="43"/>
      <c r="BPG548" s="44"/>
      <c r="BPH548" s="47" t="e">
        <f>BPH549+#REF!+#REF!</f>
        <v>#REF!</v>
      </c>
      <c r="BPI548" s="48"/>
      <c r="BPJ548" s="221" t="s">
        <v>98</v>
      </c>
      <c r="BPK548" s="221"/>
      <c r="BPL548" s="85"/>
      <c r="BPM548" s="46"/>
      <c r="BPN548" s="43"/>
      <c r="BPO548" s="44"/>
      <c r="BPP548" s="47" t="e">
        <f>BPP549+#REF!+#REF!</f>
        <v>#REF!</v>
      </c>
      <c r="BPQ548" s="48"/>
      <c r="BPR548" s="221" t="s">
        <v>98</v>
      </c>
      <c r="BPS548" s="221"/>
      <c r="BPT548" s="85"/>
      <c r="BPU548" s="46"/>
      <c r="BPV548" s="43"/>
      <c r="BPW548" s="44"/>
      <c r="BPX548" s="47" t="e">
        <f>BPX549+#REF!+#REF!</f>
        <v>#REF!</v>
      </c>
      <c r="BPY548" s="48"/>
      <c r="BPZ548" s="221" t="s">
        <v>98</v>
      </c>
      <c r="BQA548" s="221"/>
      <c r="BQB548" s="85"/>
      <c r="BQC548" s="46"/>
      <c r="BQD548" s="43"/>
      <c r="BQE548" s="44"/>
      <c r="BQF548" s="47" t="e">
        <f>BQF549+#REF!+#REF!</f>
        <v>#REF!</v>
      </c>
      <c r="BQG548" s="48"/>
      <c r="BQH548" s="221" t="s">
        <v>98</v>
      </c>
      <c r="BQI548" s="221"/>
      <c r="BQJ548" s="85"/>
      <c r="BQK548" s="46"/>
      <c r="BQL548" s="43"/>
      <c r="BQM548" s="44"/>
      <c r="BQN548" s="47" t="e">
        <f>BQN549+#REF!+#REF!</f>
        <v>#REF!</v>
      </c>
      <c r="BQO548" s="48"/>
      <c r="BQP548" s="221" t="s">
        <v>98</v>
      </c>
      <c r="BQQ548" s="221"/>
      <c r="BQR548" s="85"/>
      <c r="BQS548" s="46"/>
      <c r="BQT548" s="43"/>
      <c r="BQU548" s="44"/>
      <c r="BQV548" s="47" t="e">
        <f>BQV549+#REF!+#REF!</f>
        <v>#REF!</v>
      </c>
      <c r="BQW548" s="48"/>
      <c r="BQX548" s="221" t="s">
        <v>98</v>
      </c>
      <c r="BQY548" s="221"/>
      <c r="BQZ548" s="85"/>
      <c r="BRA548" s="46"/>
      <c r="BRB548" s="43"/>
      <c r="BRC548" s="44"/>
      <c r="BRD548" s="47" t="e">
        <f>BRD549+#REF!+#REF!</f>
        <v>#REF!</v>
      </c>
      <c r="BRE548" s="48"/>
      <c r="BRF548" s="221" t="s">
        <v>98</v>
      </c>
      <c r="BRG548" s="221"/>
      <c r="BRH548" s="85"/>
      <c r="BRI548" s="46"/>
      <c r="BRJ548" s="43"/>
      <c r="BRK548" s="44"/>
      <c r="BRL548" s="47" t="e">
        <f>BRL549+#REF!+#REF!</f>
        <v>#REF!</v>
      </c>
      <c r="BRM548" s="48"/>
      <c r="BRN548" s="221" t="s">
        <v>98</v>
      </c>
      <c r="BRO548" s="221"/>
      <c r="BRP548" s="85"/>
      <c r="BRQ548" s="46"/>
      <c r="BRR548" s="43"/>
      <c r="BRS548" s="44"/>
      <c r="BRT548" s="47" t="e">
        <f>BRT549+#REF!+#REF!</f>
        <v>#REF!</v>
      </c>
      <c r="BRU548" s="48"/>
      <c r="BRV548" s="221" t="s">
        <v>98</v>
      </c>
      <c r="BRW548" s="221"/>
      <c r="BRX548" s="85"/>
      <c r="BRY548" s="46"/>
      <c r="BRZ548" s="43"/>
      <c r="BSA548" s="44"/>
      <c r="BSB548" s="47" t="e">
        <f>BSB549+#REF!+#REF!</f>
        <v>#REF!</v>
      </c>
      <c r="BSC548" s="48"/>
      <c r="BSD548" s="221" t="s">
        <v>98</v>
      </c>
      <c r="BSE548" s="221"/>
      <c r="BSF548" s="85"/>
      <c r="BSG548" s="46"/>
      <c r="BSH548" s="43"/>
      <c r="BSI548" s="44"/>
      <c r="BSJ548" s="47" t="e">
        <f>BSJ549+#REF!+#REF!</f>
        <v>#REF!</v>
      </c>
      <c r="BSK548" s="48"/>
      <c r="BSL548" s="221" t="s">
        <v>98</v>
      </c>
      <c r="BSM548" s="221"/>
      <c r="BSN548" s="85"/>
      <c r="BSO548" s="46"/>
      <c r="BSP548" s="43"/>
      <c r="BSQ548" s="44"/>
      <c r="BSR548" s="47" t="e">
        <f>BSR549+#REF!+#REF!</f>
        <v>#REF!</v>
      </c>
      <c r="BSS548" s="48"/>
      <c r="BST548" s="221" t="s">
        <v>98</v>
      </c>
      <c r="BSU548" s="221"/>
      <c r="BSV548" s="85"/>
      <c r="BSW548" s="46"/>
      <c r="BSX548" s="43"/>
      <c r="BSY548" s="44"/>
      <c r="BSZ548" s="47" t="e">
        <f>BSZ549+#REF!+#REF!</f>
        <v>#REF!</v>
      </c>
      <c r="BTA548" s="48"/>
      <c r="BTB548" s="221" t="s">
        <v>98</v>
      </c>
      <c r="BTC548" s="221"/>
      <c r="BTD548" s="85"/>
      <c r="BTE548" s="46"/>
      <c r="BTF548" s="43"/>
      <c r="BTG548" s="44"/>
      <c r="BTH548" s="47" t="e">
        <f>BTH549+#REF!+#REF!</f>
        <v>#REF!</v>
      </c>
      <c r="BTI548" s="48"/>
      <c r="BTJ548" s="221" t="s">
        <v>98</v>
      </c>
      <c r="BTK548" s="221"/>
      <c r="BTL548" s="85"/>
      <c r="BTM548" s="46"/>
      <c r="BTN548" s="43"/>
      <c r="BTO548" s="44"/>
      <c r="BTP548" s="47" t="e">
        <f>BTP549+#REF!+#REF!</f>
        <v>#REF!</v>
      </c>
      <c r="BTQ548" s="48"/>
      <c r="BTR548" s="221" t="s">
        <v>98</v>
      </c>
      <c r="BTS548" s="221"/>
      <c r="BTT548" s="85"/>
      <c r="BTU548" s="46"/>
      <c r="BTV548" s="43"/>
      <c r="BTW548" s="44"/>
      <c r="BTX548" s="47" t="e">
        <f>BTX549+#REF!+#REF!</f>
        <v>#REF!</v>
      </c>
      <c r="BTY548" s="48"/>
      <c r="BTZ548" s="221" t="s">
        <v>98</v>
      </c>
      <c r="BUA548" s="221"/>
      <c r="BUB548" s="85"/>
      <c r="BUC548" s="46"/>
      <c r="BUD548" s="43"/>
      <c r="BUE548" s="44"/>
      <c r="BUF548" s="47" t="e">
        <f>BUF549+#REF!+#REF!</f>
        <v>#REF!</v>
      </c>
      <c r="BUG548" s="48"/>
      <c r="BUH548" s="221" t="s">
        <v>98</v>
      </c>
      <c r="BUI548" s="221"/>
      <c r="BUJ548" s="85"/>
      <c r="BUK548" s="46"/>
      <c r="BUL548" s="43"/>
      <c r="BUM548" s="44"/>
      <c r="BUN548" s="47" t="e">
        <f>BUN549+#REF!+#REF!</f>
        <v>#REF!</v>
      </c>
      <c r="BUO548" s="48"/>
      <c r="BUP548" s="221" t="s">
        <v>98</v>
      </c>
      <c r="BUQ548" s="221"/>
      <c r="BUR548" s="85"/>
      <c r="BUS548" s="46"/>
      <c r="BUT548" s="43"/>
      <c r="BUU548" s="44"/>
      <c r="BUV548" s="47" t="e">
        <f>BUV549+#REF!+#REF!</f>
        <v>#REF!</v>
      </c>
      <c r="BUW548" s="48"/>
      <c r="BUX548" s="221" t="s">
        <v>98</v>
      </c>
      <c r="BUY548" s="221"/>
      <c r="BUZ548" s="85"/>
      <c r="BVA548" s="46"/>
      <c r="BVB548" s="43"/>
      <c r="BVC548" s="44"/>
      <c r="BVD548" s="47" t="e">
        <f>BVD549+#REF!+#REF!</f>
        <v>#REF!</v>
      </c>
      <c r="BVE548" s="48"/>
      <c r="BVF548" s="221" t="s">
        <v>98</v>
      </c>
      <c r="BVG548" s="221"/>
      <c r="BVH548" s="85"/>
      <c r="BVI548" s="46"/>
      <c r="BVJ548" s="43"/>
      <c r="BVK548" s="44"/>
      <c r="BVL548" s="47" t="e">
        <f>BVL549+#REF!+#REF!</f>
        <v>#REF!</v>
      </c>
      <c r="BVM548" s="48"/>
      <c r="BVN548" s="221" t="s">
        <v>98</v>
      </c>
      <c r="BVO548" s="221"/>
      <c r="BVP548" s="85"/>
      <c r="BVQ548" s="46"/>
      <c r="BVR548" s="43"/>
      <c r="BVS548" s="44"/>
      <c r="BVT548" s="47" t="e">
        <f>BVT549+#REF!+#REF!</f>
        <v>#REF!</v>
      </c>
      <c r="BVU548" s="48"/>
      <c r="BVV548" s="221" t="s">
        <v>98</v>
      </c>
      <c r="BVW548" s="221"/>
      <c r="BVX548" s="85"/>
      <c r="BVY548" s="46"/>
      <c r="BVZ548" s="43"/>
      <c r="BWA548" s="44"/>
      <c r="BWB548" s="47" t="e">
        <f>BWB549+#REF!+#REF!</f>
        <v>#REF!</v>
      </c>
      <c r="BWC548" s="48"/>
      <c r="BWD548" s="221" t="s">
        <v>98</v>
      </c>
      <c r="BWE548" s="221"/>
      <c r="BWF548" s="85"/>
      <c r="BWG548" s="46"/>
      <c r="BWH548" s="43"/>
      <c r="BWI548" s="44"/>
      <c r="BWJ548" s="47" t="e">
        <f>BWJ549+#REF!+#REF!</f>
        <v>#REF!</v>
      </c>
      <c r="BWK548" s="48"/>
      <c r="BWL548" s="221" t="s">
        <v>98</v>
      </c>
      <c r="BWM548" s="221"/>
      <c r="BWN548" s="85"/>
      <c r="BWO548" s="46"/>
      <c r="BWP548" s="43"/>
      <c r="BWQ548" s="44"/>
      <c r="BWR548" s="47" t="e">
        <f>BWR549+#REF!+#REF!</f>
        <v>#REF!</v>
      </c>
      <c r="BWS548" s="48"/>
      <c r="BWT548" s="221" t="s">
        <v>98</v>
      </c>
      <c r="BWU548" s="221"/>
      <c r="BWV548" s="85"/>
      <c r="BWW548" s="46"/>
      <c r="BWX548" s="43"/>
      <c r="BWY548" s="44"/>
      <c r="BWZ548" s="47" t="e">
        <f>BWZ549+#REF!+#REF!</f>
        <v>#REF!</v>
      </c>
      <c r="BXA548" s="48"/>
      <c r="BXB548" s="221" t="s">
        <v>98</v>
      </c>
      <c r="BXC548" s="221"/>
      <c r="BXD548" s="85"/>
      <c r="BXE548" s="46"/>
      <c r="BXF548" s="43"/>
      <c r="BXG548" s="44"/>
      <c r="BXH548" s="47" t="e">
        <f>BXH549+#REF!+#REF!</f>
        <v>#REF!</v>
      </c>
      <c r="BXI548" s="48"/>
      <c r="BXJ548" s="221" t="s">
        <v>98</v>
      </c>
      <c r="BXK548" s="221"/>
      <c r="BXL548" s="85"/>
      <c r="BXM548" s="46"/>
      <c r="BXN548" s="43"/>
      <c r="BXO548" s="44"/>
      <c r="BXP548" s="47" t="e">
        <f>BXP549+#REF!+#REF!</f>
        <v>#REF!</v>
      </c>
      <c r="BXQ548" s="48"/>
      <c r="BXR548" s="221" t="s">
        <v>98</v>
      </c>
      <c r="BXS548" s="221"/>
      <c r="BXT548" s="85"/>
      <c r="BXU548" s="46"/>
      <c r="BXV548" s="43"/>
      <c r="BXW548" s="44"/>
      <c r="BXX548" s="47" t="e">
        <f>BXX549+#REF!+#REF!</f>
        <v>#REF!</v>
      </c>
      <c r="BXY548" s="48"/>
      <c r="BXZ548" s="221" t="s">
        <v>98</v>
      </c>
      <c r="BYA548" s="221"/>
      <c r="BYB548" s="85"/>
      <c r="BYC548" s="46"/>
      <c r="BYD548" s="43"/>
      <c r="BYE548" s="44"/>
      <c r="BYF548" s="47" t="e">
        <f>BYF549+#REF!+#REF!</f>
        <v>#REF!</v>
      </c>
      <c r="BYG548" s="48"/>
      <c r="BYH548" s="221" t="s">
        <v>98</v>
      </c>
      <c r="BYI548" s="221"/>
      <c r="BYJ548" s="85"/>
      <c r="BYK548" s="46"/>
      <c r="BYL548" s="43"/>
      <c r="BYM548" s="44"/>
      <c r="BYN548" s="47" t="e">
        <f>BYN549+#REF!+#REF!</f>
        <v>#REF!</v>
      </c>
      <c r="BYO548" s="48"/>
      <c r="BYP548" s="221" t="s">
        <v>98</v>
      </c>
      <c r="BYQ548" s="221"/>
      <c r="BYR548" s="85"/>
      <c r="BYS548" s="46"/>
      <c r="BYT548" s="43"/>
      <c r="BYU548" s="44"/>
      <c r="BYV548" s="47" t="e">
        <f>BYV549+#REF!+#REF!</f>
        <v>#REF!</v>
      </c>
      <c r="BYW548" s="48"/>
      <c r="BYX548" s="221" t="s">
        <v>98</v>
      </c>
      <c r="BYY548" s="221"/>
      <c r="BYZ548" s="85"/>
      <c r="BZA548" s="46"/>
      <c r="BZB548" s="43"/>
      <c r="BZC548" s="44"/>
      <c r="BZD548" s="47" t="e">
        <f>BZD549+#REF!+#REF!</f>
        <v>#REF!</v>
      </c>
      <c r="BZE548" s="48"/>
      <c r="BZF548" s="221" t="s">
        <v>98</v>
      </c>
      <c r="BZG548" s="221"/>
      <c r="BZH548" s="85"/>
      <c r="BZI548" s="46"/>
      <c r="BZJ548" s="43"/>
      <c r="BZK548" s="44"/>
      <c r="BZL548" s="47" t="e">
        <f>BZL549+#REF!+#REF!</f>
        <v>#REF!</v>
      </c>
      <c r="BZM548" s="48"/>
      <c r="BZN548" s="221" t="s">
        <v>98</v>
      </c>
      <c r="BZO548" s="221"/>
      <c r="BZP548" s="85"/>
      <c r="BZQ548" s="46"/>
      <c r="BZR548" s="43"/>
      <c r="BZS548" s="44"/>
      <c r="BZT548" s="47" t="e">
        <f>BZT549+#REF!+#REF!</f>
        <v>#REF!</v>
      </c>
      <c r="BZU548" s="48"/>
      <c r="BZV548" s="221" t="s">
        <v>98</v>
      </c>
      <c r="BZW548" s="221"/>
      <c r="BZX548" s="85"/>
      <c r="BZY548" s="46"/>
      <c r="BZZ548" s="43"/>
      <c r="CAA548" s="44"/>
      <c r="CAB548" s="47" t="e">
        <f>CAB549+#REF!+#REF!</f>
        <v>#REF!</v>
      </c>
      <c r="CAC548" s="48"/>
      <c r="CAD548" s="221" t="s">
        <v>98</v>
      </c>
      <c r="CAE548" s="221"/>
      <c r="CAF548" s="85"/>
      <c r="CAG548" s="46"/>
      <c r="CAH548" s="43"/>
      <c r="CAI548" s="44"/>
      <c r="CAJ548" s="47" t="e">
        <f>CAJ549+#REF!+#REF!</f>
        <v>#REF!</v>
      </c>
      <c r="CAK548" s="48"/>
      <c r="CAL548" s="221" t="s">
        <v>98</v>
      </c>
      <c r="CAM548" s="221"/>
      <c r="CAN548" s="85"/>
      <c r="CAO548" s="46"/>
      <c r="CAP548" s="43"/>
      <c r="CAQ548" s="44"/>
      <c r="CAR548" s="47" t="e">
        <f>CAR549+#REF!+#REF!</f>
        <v>#REF!</v>
      </c>
      <c r="CAS548" s="48"/>
      <c r="CAT548" s="221" t="s">
        <v>98</v>
      </c>
      <c r="CAU548" s="221"/>
      <c r="CAV548" s="85"/>
      <c r="CAW548" s="46"/>
      <c r="CAX548" s="43"/>
      <c r="CAY548" s="44"/>
      <c r="CAZ548" s="47" t="e">
        <f>CAZ549+#REF!+#REF!</f>
        <v>#REF!</v>
      </c>
      <c r="CBA548" s="48"/>
      <c r="CBB548" s="221" t="s">
        <v>98</v>
      </c>
      <c r="CBC548" s="221"/>
      <c r="CBD548" s="85"/>
      <c r="CBE548" s="46"/>
      <c r="CBF548" s="43"/>
      <c r="CBG548" s="44"/>
      <c r="CBH548" s="47" t="e">
        <f>CBH549+#REF!+#REF!</f>
        <v>#REF!</v>
      </c>
      <c r="CBI548" s="48"/>
      <c r="CBJ548" s="221" t="s">
        <v>98</v>
      </c>
      <c r="CBK548" s="221"/>
      <c r="CBL548" s="85"/>
      <c r="CBM548" s="46"/>
      <c r="CBN548" s="43"/>
      <c r="CBO548" s="44"/>
      <c r="CBP548" s="47" t="e">
        <f>CBP549+#REF!+#REF!</f>
        <v>#REF!</v>
      </c>
      <c r="CBQ548" s="48"/>
      <c r="CBR548" s="221" t="s">
        <v>98</v>
      </c>
      <c r="CBS548" s="221"/>
      <c r="CBT548" s="85"/>
      <c r="CBU548" s="46"/>
      <c r="CBV548" s="43"/>
      <c r="CBW548" s="44"/>
      <c r="CBX548" s="47" t="e">
        <f>CBX549+#REF!+#REF!</f>
        <v>#REF!</v>
      </c>
      <c r="CBY548" s="48"/>
      <c r="CBZ548" s="221" t="s">
        <v>98</v>
      </c>
      <c r="CCA548" s="221"/>
      <c r="CCB548" s="85"/>
      <c r="CCC548" s="46"/>
      <c r="CCD548" s="43"/>
      <c r="CCE548" s="44"/>
      <c r="CCF548" s="47" t="e">
        <f>CCF549+#REF!+#REF!</f>
        <v>#REF!</v>
      </c>
      <c r="CCG548" s="48"/>
      <c r="CCH548" s="221" t="s">
        <v>98</v>
      </c>
      <c r="CCI548" s="221"/>
      <c r="CCJ548" s="85"/>
      <c r="CCK548" s="46"/>
      <c r="CCL548" s="43"/>
      <c r="CCM548" s="44"/>
      <c r="CCN548" s="47" t="e">
        <f>CCN549+#REF!+#REF!</f>
        <v>#REF!</v>
      </c>
      <c r="CCO548" s="48"/>
      <c r="CCP548" s="221" t="s">
        <v>98</v>
      </c>
      <c r="CCQ548" s="221"/>
      <c r="CCR548" s="85"/>
      <c r="CCS548" s="46"/>
      <c r="CCT548" s="43"/>
      <c r="CCU548" s="44"/>
      <c r="CCV548" s="47" t="e">
        <f>CCV549+#REF!+#REF!</f>
        <v>#REF!</v>
      </c>
      <c r="CCW548" s="48"/>
      <c r="CCX548" s="221" t="s">
        <v>98</v>
      </c>
      <c r="CCY548" s="221"/>
      <c r="CCZ548" s="85"/>
      <c r="CDA548" s="46"/>
      <c r="CDB548" s="43"/>
      <c r="CDC548" s="44"/>
      <c r="CDD548" s="47" t="e">
        <f>CDD549+#REF!+#REF!</f>
        <v>#REF!</v>
      </c>
      <c r="CDE548" s="48"/>
      <c r="CDF548" s="221" t="s">
        <v>98</v>
      </c>
      <c r="CDG548" s="221"/>
      <c r="CDH548" s="85"/>
      <c r="CDI548" s="46"/>
      <c r="CDJ548" s="43"/>
      <c r="CDK548" s="44"/>
      <c r="CDL548" s="47" t="e">
        <f>CDL549+#REF!+#REF!</f>
        <v>#REF!</v>
      </c>
      <c r="CDM548" s="48"/>
      <c r="CDN548" s="221" t="s">
        <v>98</v>
      </c>
      <c r="CDO548" s="221"/>
      <c r="CDP548" s="85"/>
      <c r="CDQ548" s="46"/>
      <c r="CDR548" s="43"/>
      <c r="CDS548" s="44"/>
      <c r="CDT548" s="47" t="e">
        <f>CDT549+#REF!+#REF!</f>
        <v>#REF!</v>
      </c>
      <c r="CDU548" s="48"/>
      <c r="CDV548" s="221" t="s">
        <v>98</v>
      </c>
      <c r="CDW548" s="221"/>
      <c r="CDX548" s="85"/>
      <c r="CDY548" s="46"/>
      <c r="CDZ548" s="43"/>
      <c r="CEA548" s="44"/>
      <c r="CEB548" s="47" t="e">
        <f>CEB549+#REF!+#REF!</f>
        <v>#REF!</v>
      </c>
      <c r="CEC548" s="48"/>
      <c r="CED548" s="221" t="s">
        <v>98</v>
      </c>
      <c r="CEE548" s="221"/>
      <c r="CEF548" s="85"/>
      <c r="CEG548" s="46"/>
      <c r="CEH548" s="43"/>
      <c r="CEI548" s="44"/>
      <c r="CEJ548" s="47" t="e">
        <f>CEJ549+#REF!+#REF!</f>
        <v>#REF!</v>
      </c>
      <c r="CEK548" s="48"/>
      <c r="CEL548" s="221" t="s">
        <v>98</v>
      </c>
      <c r="CEM548" s="221"/>
      <c r="CEN548" s="85"/>
      <c r="CEO548" s="46"/>
      <c r="CEP548" s="43"/>
      <c r="CEQ548" s="44"/>
      <c r="CER548" s="47" t="e">
        <f>CER549+#REF!+#REF!</f>
        <v>#REF!</v>
      </c>
      <c r="CES548" s="48"/>
      <c r="CET548" s="221" t="s">
        <v>98</v>
      </c>
      <c r="CEU548" s="221"/>
      <c r="CEV548" s="85"/>
      <c r="CEW548" s="46"/>
      <c r="CEX548" s="43"/>
      <c r="CEY548" s="44"/>
      <c r="CEZ548" s="47" t="e">
        <f>CEZ549+#REF!+#REF!</f>
        <v>#REF!</v>
      </c>
      <c r="CFA548" s="48"/>
      <c r="CFB548" s="221" t="s">
        <v>98</v>
      </c>
      <c r="CFC548" s="221"/>
      <c r="CFD548" s="85"/>
      <c r="CFE548" s="46"/>
      <c r="CFF548" s="43"/>
      <c r="CFG548" s="44"/>
      <c r="CFH548" s="47" t="e">
        <f>CFH549+#REF!+#REF!</f>
        <v>#REF!</v>
      </c>
      <c r="CFI548" s="48"/>
      <c r="CFJ548" s="221" t="s">
        <v>98</v>
      </c>
      <c r="CFK548" s="221"/>
      <c r="CFL548" s="85"/>
      <c r="CFM548" s="46"/>
      <c r="CFN548" s="43"/>
      <c r="CFO548" s="44"/>
      <c r="CFP548" s="47" t="e">
        <f>CFP549+#REF!+#REF!</f>
        <v>#REF!</v>
      </c>
      <c r="CFQ548" s="48"/>
      <c r="CFR548" s="221" t="s">
        <v>98</v>
      </c>
      <c r="CFS548" s="221"/>
      <c r="CFT548" s="85"/>
      <c r="CFU548" s="46"/>
      <c r="CFV548" s="43"/>
      <c r="CFW548" s="44"/>
      <c r="CFX548" s="47" t="e">
        <f>CFX549+#REF!+#REF!</f>
        <v>#REF!</v>
      </c>
      <c r="CFY548" s="48"/>
      <c r="CFZ548" s="221" t="s">
        <v>98</v>
      </c>
      <c r="CGA548" s="221"/>
      <c r="CGB548" s="85"/>
      <c r="CGC548" s="46"/>
      <c r="CGD548" s="43"/>
      <c r="CGE548" s="44"/>
      <c r="CGF548" s="47" t="e">
        <f>CGF549+#REF!+#REF!</f>
        <v>#REF!</v>
      </c>
      <c r="CGG548" s="48"/>
      <c r="CGH548" s="221" t="s">
        <v>98</v>
      </c>
      <c r="CGI548" s="221"/>
      <c r="CGJ548" s="85"/>
      <c r="CGK548" s="46"/>
      <c r="CGL548" s="43"/>
      <c r="CGM548" s="44"/>
      <c r="CGN548" s="47" t="e">
        <f>CGN549+#REF!+#REF!</f>
        <v>#REF!</v>
      </c>
      <c r="CGO548" s="48"/>
      <c r="CGP548" s="221" t="s">
        <v>98</v>
      </c>
      <c r="CGQ548" s="221"/>
      <c r="CGR548" s="85"/>
      <c r="CGS548" s="46"/>
      <c r="CGT548" s="43"/>
      <c r="CGU548" s="44"/>
      <c r="CGV548" s="47" t="e">
        <f>CGV549+#REF!+#REF!</f>
        <v>#REF!</v>
      </c>
      <c r="CGW548" s="48"/>
      <c r="CGX548" s="221" t="s">
        <v>98</v>
      </c>
      <c r="CGY548" s="221"/>
      <c r="CGZ548" s="85"/>
      <c r="CHA548" s="46"/>
      <c r="CHB548" s="43"/>
      <c r="CHC548" s="44"/>
      <c r="CHD548" s="47" t="e">
        <f>CHD549+#REF!+#REF!</f>
        <v>#REF!</v>
      </c>
      <c r="CHE548" s="48"/>
      <c r="CHF548" s="221" t="s">
        <v>98</v>
      </c>
      <c r="CHG548" s="221"/>
      <c r="CHH548" s="85"/>
      <c r="CHI548" s="46"/>
      <c r="CHJ548" s="43"/>
      <c r="CHK548" s="44"/>
      <c r="CHL548" s="47" t="e">
        <f>CHL549+#REF!+#REF!</f>
        <v>#REF!</v>
      </c>
      <c r="CHM548" s="48"/>
      <c r="CHN548" s="221" t="s">
        <v>98</v>
      </c>
      <c r="CHO548" s="221"/>
      <c r="CHP548" s="85"/>
      <c r="CHQ548" s="46"/>
      <c r="CHR548" s="43"/>
      <c r="CHS548" s="44"/>
      <c r="CHT548" s="47" t="e">
        <f>CHT549+#REF!+#REF!</f>
        <v>#REF!</v>
      </c>
      <c r="CHU548" s="48"/>
      <c r="CHV548" s="221" t="s">
        <v>98</v>
      </c>
      <c r="CHW548" s="221"/>
      <c r="CHX548" s="85"/>
      <c r="CHY548" s="46"/>
      <c r="CHZ548" s="43"/>
      <c r="CIA548" s="44"/>
      <c r="CIB548" s="47" t="e">
        <f>CIB549+#REF!+#REF!</f>
        <v>#REF!</v>
      </c>
      <c r="CIC548" s="48"/>
      <c r="CID548" s="221" t="s">
        <v>98</v>
      </c>
      <c r="CIE548" s="221"/>
      <c r="CIF548" s="85"/>
      <c r="CIG548" s="46"/>
      <c r="CIH548" s="43"/>
      <c r="CII548" s="44"/>
      <c r="CIJ548" s="47" t="e">
        <f>CIJ549+#REF!+#REF!</f>
        <v>#REF!</v>
      </c>
      <c r="CIK548" s="48"/>
      <c r="CIL548" s="221" t="s">
        <v>98</v>
      </c>
      <c r="CIM548" s="221"/>
      <c r="CIN548" s="85"/>
      <c r="CIO548" s="46"/>
      <c r="CIP548" s="43"/>
      <c r="CIQ548" s="44"/>
      <c r="CIR548" s="47" t="e">
        <f>CIR549+#REF!+#REF!</f>
        <v>#REF!</v>
      </c>
      <c r="CIS548" s="48"/>
      <c r="CIT548" s="221" t="s">
        <v>98</v>
      </c>
      <c r="CIU548" s="221"/>
      <c r="CIV548" s="85"/>
      <c r="CIW548" s="46"/>
      <c r="CIX548" s="43"/>
      <c r="CIY548" s="44"/>
      <c r="CIZ548" s="47" t="e">
        <f>CIZ549+#REF!+#REF!</f>
        <v>#REF!</v>
      </c>
      <c r="CJA548" s="48"/>
      <c r="CJB548" s="221" t="s">
        <v>98</v>
      </c>
      <c r="CJC548" s="221"/>
      <c r="CJD548" s="85"/>
      <c r="CJE548" s="46"/>
      <c r="CJF548" s="43"/>
      <c r="CJG548" s="44"/>
      <c r="CJH548" s="47" t="e">
        <f>CJH549+#REF!+#REF!</f>
        <v>#REF!</v>
      </c>
      <c r="CJI548" s="48"/>
      <c r="CJJ548" s="221" t="s">
        <v>98</v>
      </c>
      <c r="CJK548" s="221"/>
      <c r="CJL548" s="85"/>
      <c r="CJM548" s="46"/>
      <c r="CJN548" s="43"/>
      <c r="CJO548" s="44"/>
      <c r="CJP548" s="47" t="e">
        <f>CJP549+#REF!+#REF!</f>
        <v>#REF!</v>
      </c>
      <c r="CJQ548" s="48"/>
      <c r="CJR548" s="221" t="s">
        <v>98</v>
      </c>
      <c r="CJS548" s="221"/>
      <c r="CJT548" s="85"/>
      <c r="CJU548" s="46"/>
      <c r="CJV548" s="43"/>
      <c r="CJW548" s="44"/>
      <c r="CJX548" s="47" t="e">
        <f>CJX549+#REF!+#REF!</f>
        <v>#REF!</v>
      </c>
      <c r="CJY548" s="48"/>
      <c r="CJZ548" s="221" t="s">
        <v>98</v>
      </c>
      <c r="CKA548" s="221"/>
      <c r="CKB548" s="85"/>
      <c r="CKC548" s="46"/>
      <c r="CKD548" s="43"/>
      <c r="CKE548" s="44"/>
      <c r="CKF548" s="47" t="e">
        <f>CKF549+#REF!+#REF!</f>
        <v>#REF!</v>
      </c>
      <c r="CKG548" s="48"/>
      <c r="CKH548" s="221" t="s">
        <v>98</v>
      </c>
      <c r="CKI548" s="221"/>
      <c r="CKJ548" s="85"/>
      <c r="CKK548" s="46"/>
      <c r="CKL548" s="43"/>
      <c r="CKM548" s="44"/>
      <c r="CKN548" s="47" t="e">
        <f>CKN549+#REF!+#REF!</f>
        <v>#REF!</v>
      </c>
      <c r="CKO548" s="48"/>
      <c r="CKP548" s="221" t="s">
        <v>98</v>
      </c>
      <c r="CKQ548" s="221"/>
      <c r="CKR548" s="85"/>
      <c r="CKS548" s="46"/>
      <c r="CKT548" s="43"/>
      <c r="CKU548" s="44"/>
      <c r="CKV548" s="47" t="e">
        <f>CKV549+#REF!+#REF!</f>
        <v>#REF!</v>
      </c>
      <c r="CKW548" s="48"/>
      <c r="CKX548" s="221" t="s">
        <v>98</v>
      </c>
      <c r="CKY548" s="221"/>
      <c r="CKZ548" s="85"/>
      <c r="CLA548" s="46"/>
      <c r="CLB548" s="43"/>
      <c r="CLC548" s="44"/>
      <c r="CLD548" s="47" t="e">
        <f>CLD549+#REF!+#REF!</f>
        <v>#REF!</v>
      </c>
      <c r="CLE548" s="48"/>
      <c r="CLF548" s="221" t="s">
        <v>98</v>
      </c>
      <c r="CLG548" s="221"/>
      <c r="CLH548" s="85"/>
      <c r="CLI548" s="46"/>
      <c r="CLJ548" s="43"/>
      <c r="CLK548" s="44"/>
      <c r="CLL548" s="47" t="e">
        <f>CLL549+#REF!+#REF!</f>
        <v>#REF!</v>
      </c>
      <c r="CLM548" s="48"/>
      <c r="CLN548" s="221" t="s">
        <v>98</v>
      </c>
      <c r="CLO548" s="221"/>
      <c r="CLP548" s="85"/>
      <c r="CLQ548" s="46"/>
      <c r="CLR548" s="43"/>
      <c r="CLS548" s="44"/>
      <c r="CLT548" s="47" t="e">
        <f>CLT549+#REF!+#REF!</f>
        <v>#REF!</v>
      </c>
      <c r="CLU548" s="48"/>
      <c r="CLV548" s="221" t="s">
        <v>98</v>
      </c>
      <c r="CLW548" s="221"/>
      <c r="CLX548" s="85"/>
      <c r="CLY548" s="46"/>
      <c r="CLZ548" s="43"/>
      <c r="CMA548" s="44"/>
      <c r="CMB548" s="47" t="e">
        <f>CMB549+#REF!+#REF!</f>
        <v>#REF!</v>
      </c>
      <c r="CMC548" s="48"/>
      <c r="CMD548" s="221" t="s">
        <v>98</v>
      </c>
      <c r="CME548" s="221"/>
      <c r="CMF548" s="85"/>
      <c r="CMG548" s="46"/>
      <c r="CMH548" s="43"/>
      <c r="CMI548" s="44"/>
      <c r="CMJ548" s="47" t="e">
        <f>CMJ549+#REF!+#REF!</f>
        <v>#REF!</v>
      </c>
      <c r="CMK548" s="48"/>
      <c r="CML548" s="221" t="s">
        <v>98</v>
      </c>
      <c r="CMM548" s="221"/>
      <c r="CMN548" s="85"/>
      <c r="CMO548" s="46"/>
      <c r="CMP548" s="43"/>
      <c r="CMQ548" s="44"/>
      <c r="CMR548" s="47" t="e">
        <f>CMR549+#REF!+#REF!</f>
        <v>#REF!</v>
      </c>
      <c r="CMS548" s="48"/>
      <c r="CMT548" s="221" t="s">
        <v>98</v>
      </c>
      <c r="CMU548" s="221"/>
      <c r="CMV548" s="85"/>
      <c r="CMW548" s="46"/>
      <c r="CMX548" s="43"/>
      <c r="CMY548" s="44"/>
      <c r="CMZ548" s="47" t="e">
        <f>CMZ549+#REF!+#REF!</f>
        <v>#REF!</v>
      </c>
      <c r="CNA548" s="48"/>
      <c r="CNB548" s="221" t="s">
        <v>98</v>
      </c>
      <c r="CNC548" s="221"/>
      <c r="CND548" s="85"/>
      <c r="CNE548" s="46"/>
      <c r="CNF548" s="43"/>
      <c r="CNG548" s="44"/>
      <c r="CNH548" s="47" t="e">
        <f>CNH549+#REF!+#REF!</f>
        <v>#REF!</v>
      </c>
      <c r="CNI548" s="48"/>
      <c r="CNJ548" s="221" t="s">
        <v>98</v>
      </c>
      <c r="CNK548" s="221"/>
      <c r="CNL548" s="85"/>
      <c r="CNM548" s="46"/>
      <c r="CNN548" s="43"/>
      <c r="CNO548" s="44"/>
      <c r="CNP548" s="47" t="e">
        <f>CNP549+#REF!+#REF!</f>
        <v>#REF!</v>
      </c>
      <c r="CNQ548" s="48"/>
      <c r="CNR548" s="221" t="s">
        <v>98</v>
      </c>
      <c r="CNS548" s="221"/>
      <c r="CNT548" s="85"/>
      <c r="CNU548" s="46"/>
      <c r="CNV548" s="43"/>
      <c r="CNW548" s="44"/>
      <c r="CNX548" s="47" t="e">
        <f>CNX549+#REF!+#REF!</f>
        <v>#REF!</v>
      </c>
      <c r="CNY548" s="48"/>
      <c r="CNZ548" s="221" t="s">
        <v>98</v>
      </c>
      <c r="COA548" s="221"/>
      <c r="COB548" s="85"/>
      <c r="COC548" s="46"/>
      <c r="COD548" s="43"/>
      <c r="COE548" s="44"/>
      <c r="COF548" s="47" t="e">
        <f>COF549+#REF!+#REF!</f>
        <v>#REF!</v>
      </c>
      <c r="COG548" s="48"/>
      <c r="COH548" s="221" t="s">
        <v>98</v>
      </c>
      <c r="COI548" s="221"/>
      <c r="COJ548" s="85"/>
      <c r="COK548" s="46"/>
      <c r="COL548" s="43"/>
      <c r="COM548" s="44"/>
      <c r="CON548" s="47" t="e">
        <f>CON549+#REF!+#REF!</f>
        <v>#REF!</v>
      </c>
      <c r="COO548" s="48"/>
      <c r="COP548" s="221" t="s">
        <v>98</v>
      </c>
      <c r="COQ548" s="221"/>
      <c r="COR548" s="85"/>
      <c r="COS548" s="46"/>
      <c r="COT548" s="43"/>
      <c r="COU548" s="44"/>
      <c r="COV548" s="47" t="e">
        <f>COV549+#REF!+#REF!</f>
        <v>#REF!</v>
      </c>
      <c r="COW548" s="48"/>
      <c r="COX548" s="221" t="s">
        <v>98</v>
      </c>
      <c r="COY548" s="221"/>
      <c r="COZ548" s="85"/>
      <c r="CPA548" s="46"/>
      <c r="CPB548" s="43"/>
      <c r="CPC548" s="44"/>
      <c r="CPD548" s="47" t="e">
        <f>CPD549+#REF!+#REF!</f>
        <v>#REF!</v>
      </c>
      <c r="CPE548" s="48"/>
      <c r="CPF548" s="221" t="s">
        <v>98</v>
      </c>
      <c r="CPG548" s="221"/>
      <c r="CPH548" s="85"/>
      <c r="CPI548" s="46"/>
      <c r="CPJ548" s="43"/>
      <c r="CPK548" s="44"/>
      <c r="CPL548" s="47" t="e">
        <f>CPL549+#REF!+#REF!</f>
        <v>#REF!</v>
      </c>
      <c r="CPM548" s="48"/>
      <c r="CPN548" s="221" t="s">
        <v>98</v>
      </c>
      <c r="CPO548" s="221"/>
      <c r="CPP548" s="85"/>
      <c r="CPQ548" s="46"/>
      <c r="CPR548" s="43"/>
      <c r="CPS548" s="44"/>
      <c r="CPT548" s="47" t="e">
        <f>CPT549+#REF!+#REF!</f>
        <v>#REF!</v>
      </c>
      <c r="CPU548" s="48"/>
      <c r="CPV548" s="221" t="s">
        <v>98</v>
      </c>
      <c r="CPW548" s="221"/>
      <c r="CPX548" s="85"/>
      <c r="CPY548" s="46"/>
      <c r="CPZ548" s="43"/>
      <c r="CQA548" s="44"/>
      <c r="CQB548" s="47" t="e">
        <f>CQB549+#REF!+#REF!</f>
        <v>#REF!</v>
      </c>
      <c r="CQC548" s="48"/>
      <c r="CQD548" s="221" t="s">
        <v>98</v>
      </c>
      <c r="CQE548" s="221"/>
      <c r="CQF548" s="85"/>
      <c r="CQG548" s="46"/>
      <c r="CQH548" s="43"/>
      <c r="CQI548" s="44"/>
      <c r="CQJ548" s="47" t="e">
        <f>CQJ549+#REF!+#REF!</f>
        <v>#REF!</v>
      </c>
      <c r="CQK548" s="48"/>
      <c r="CQL548" s="221" t="s">
        <v>98</v>
      </c>
      <c r="CQM548" s="221"/>
      <c r="CQN548" s="85"/>
      <c r="CQO548" s="46"/>
      <c r="CQP548" s="43"/>
      <c r="CQQ548" s="44"/>
      <c r="CQR548" s="47" t="e">
        <f>CQR549+#REF!+#REF!</f>
        <v>#REF!</v>
      </c>
      <c r="CQS548" s="48"/>
      <c r="CQT548" s="221" t="s">
        <v>98</v>
      </c>
      <c r="CQU548" s="221"/>
      <c r="CQV548" s="85"/>
      <c r="CQW548" s="46"/>
      <c r="CQX548" s="43"/>
      <c r="CQY548" s="44"/>
      <c r="CQZ548" s="47" t="e">
        <f>CQZ549+#REF!+#REF!</f>
        <v>#REF!</v>
      </c>
      <c r="CRA548" s="48"/>
      <c r="CRB548" s="221" t="s">
        <v>98</v>
      </c>
      <c r="CRC548" s="221"/>
      <c r="CRD548" s="85"/>
      <c r="CRE548" s="46"/>
      <c r="CRF548" s="43"/>
      <c r="CRG548" s="44"/>
      <c r="CRH548" s="47" t="e">
        <f>CRH549+#REF!+#REF!</f>
        <v>#REF!</v>
      </c>
      <c r="CRI548" s="48"/>
      <c r="CRJ548" s="221" t="s">
        <v>98</v>
      </c>
      <c r="CRK548" s="221"/>
      <c r="CRL548" s="85"/>
      <c r="CRM548" s="46"/>
      <c r="CRN548" s="43"/>
      <c r="CRO548" s="44"/>
      <c r="CRP548" s="47" t="e">
        <f>CRP549+#REF!+#REF!</f>
        <v>#REF!</v>
      </c>
      <c r="CRQ548" s="48"/>
      <c r="CRR548" s="221" t="s">
        <v>98</v>
      </c>
      <c r="CRS548" s="221"/>
      <c r="CRT548" s="85"/>
      <c r="CRU548" s="46"/>
      <c r="CRV548" s="43"/>
      <c r="CRW548" s="44"/>
      <c r="CRX548" s="47" t="e">
        <f>CRX549+#REF!+#REF!</f>
        <v>#REF!</v>
      </c>
      <c r="CRY548" s="48"/>
      <c r="CRZ548" s="221" t="s">
        <v>98</v>
      </c>
      <c r="CSA548" s="221"/>
      <c r="CSB548" s="85"/>
      <c r="CSC548" s="46"/>
      <c r="CSD548" s="43"/>
      <c r="CSE548" s="44"/>
      <c r="CSF548" s="47" t="e">
        <f>CSF549+#REF!+#REF!</f>
        <v>#REF!</v>
      </c>
      <c r="CSG548" s="48"/>
      <c r="CSH548" s="221" t="s">
        <v>98</v>
      </c>
      <c r="CSI548" s="221"/>
      <c r="CSJ548" s="85"/>
      <c r="CSK548" s="46"/>
      <c r="CSL548" s="43"/>
      <c r="CSM548" s="44"/>
      <c r="CSN548" s="47" t="e">
        <f>CSN549+#REF!+#REF!</f>
        <v>#REF!</v>
      </c>
      <c r="CSO548" s="48"/>
      <c r="CSP548" s="221" t="s">
        <v>98</v>
      </c>
      <c r="CSQ548" s="221"/>
      <c r="CSR548" s="85"/>
      <c r="CSS548" s="46"/>
      <c r="CST548" s="43"/>
      <c r="CSU548" s="44"/>
      <c r="CSV548" s="47" t="e">
        <f>CSV549+#REF!+#REF!</f>
        <v>#REF!</v>
      </c>
      <c r="CSW548" s="48"/>
      <c r="CSX548" s="221" t="s">
        <v>98</v>
      </c>
      <c r="CSY548" s="221"/>
      <c r="CSZ548" s="85"/>
      <c r="CTA548" s="46"/>
      <c r="CTB548" s="43"/>
      <c r="CTC548" s="44"/>
      <c r="CTD548" s="47" t="e">
        <f>CTD549+#REF!+#REF!</f>
        <v>#REF!</v>
      </c>
      <c r="CTE548" s="48"/>
      <c r="CTF548" s="221" t="s">
        <v>98</v>
      </c>
      <c r="CTG548" s="221"/>
      <c r="CTH548" s="85"/>
      <c r="CTI548" s="46"/>
      <c r="CTJ548" s="43"/>
      <c r="CTK548" s="44"/>
      <c r="CTL548" s="47" t="e">
        <f>CTL549+#REF!+#REF!</f>
        <v>#REF!</v>
      </c>
      <c r="CTM548" s="48"/>
      <c r="CTN548" s="221" t="s">
        <v>98</v>
      </c>
      <c r="CTO548" s="221"/>
      <c r="CTP548" s="85"/>
      <c r="CTQ548" s="46"/>
      <c r="CTR548" s="43"/>
      <c r="CTS548" s="44"/>
      <c r="CTT548" s="47" t="e">
        <f>CTT549+#REF!+#REF!</f>
        <v>#REF!</v>
      </c>
      <c r="CTU548" s="48"/>
      <c r="CTV548" s="221" t="s">
        <v>98</v>
      </c>
      <c r="CTW548" s="221"/>
      <c r="CTX548" s="85"/>
      <c r="CTY548" s="46"/>
      <c r="CTZ548" s="43"/>
      <c r="CUA548" s="44"/>
      <c r="CUB548" s="47" t="e">
        <f>CUB549+#REF!+#REF!</f>
        <v>#REF!</v>
      </c>
      <c r="CUC548" s="48"/>
      <c r="CUD548" s="221" t="s">
        <v>98</v>
      </c>
      <c r="CUE548" s="221"/>
      <c r="CUF548" s="85"/>
      <c r="CUG548" s="46"/>
      <c r="CUH548" s="43"/>
      <c r="CUI548" s="44"/>
      <c r="CUJ548" s="47" t="e">
        <f>CUJ549+#REF!+#REF!</f>
        <v>#REF!</v>
      </c>
      <c r="CUK548" s="48"/>
      <c r="CUL548" s="221" t="s">
        <v>98</v>
      </c>
      <c r="CUM548" s="221"/>
      <c r="CUN548" s="85"/>
      <c r="CUO548" s="46"/>
      <c r="CUP548" s="43"/>
      <c r="CUQ548" s="44"/>
      <c r="CUR548" s="47" t="e">
        <f>CUR549+#REF!+#REF!</f>
        <v>#REF!</v>
      </c>
      <c r="CUS548" s="48"/>
      <c r="CUT548" s="221" t="s">
        <v>98</v>
      </c>
      <c r="CUU548" s="221"/>
      <c r="CUV548" s="85"/>
      <c r="CUW548" s="46"/>
      <c r="CUX548" s="43"/>
      <c r="CUY548" s="44"/>
      <c r="CUZ548" s="47" t="e">
        <f>CUZ549+#REF!+#REF!</f>
        <v>#REF!</v>
      </c>
      <c r="CVA548" s="48"/>
      <c r="CVB548" s="221" t="s">
        <v>98</v>
      </c>
      <c r="CVC548" s="221"/>
      <c r="CVD548" s="85"/>
      <c r="CVE548" s="46"/>
      <c r="CVF548" s="43"/>
      <c r="CVG548" s="44"/>
      <c r="CVH548" s="47" t="e">
        <f>CVH549+#REF!+#REF!</f>
        <v>#REF!</v>
      </c>
      <c r="CVI548" s="48"/>
      <c r="CVJ548" s="221" t="s">
        <v>98</v>
      </c>
      <c r="CVK548" s="221"/>
      <c r="CVL548" s="85"/>
      <c r="CVM548" s="46"/>
      <c r="CVN548" s="43"/>
      <c r="CVO548" s="44"/>
      <c r="CVP548" s="47" t="e">
        <f>CVP549+#REF!+#REF!</f>
        <v>#REF!</v>
      </c>
      <c r="CVQ548" s="48"/>
      <c r="CVR548" s="221" t="s">
        <v>98</v>
      </c>
      <c r="CVS548" s="221"/>
      <c r="CVT548" s="85"/>
      <c r="CVU548" s="46"/>
      <c r="CVV548" s="43"/>
      <c r="CVW548" s="44"/>
      <c r="CVX548" s="47" t="e">
        <f>CVX549+#REF!+#REF!</f>
        <v>#REF!</v>
      </c>
      <c r="CVY548" s="48"/>
      <c r="CVZ548" s="221" t="s">
        <v>98</v>
      </c>
      <c r="CWA548" s="221"/>
      <c r="CWB548" s="85"/>
      <c r="CWC548" s="46"/>
      <c r="CWD548" s="43"/>
      <c r="CWE548" s="44"/>
      <c r="CWF548" s="47" t="e">
        <f>CWF549+#REF!+#REF!</f>
        <v>#REF!</v>
      </c>
      <c r="CWG548" s="48"/>
      <c r="CWH548" s="221" t="s">
        <v>98</v>
      </c>
      <c r="CWI548" s="221"/>
      <c r="CWJ548" s="85"/>
      <c r="CWK548" s="46"/>
      <c r="CWL548" s="43"/>
      <c r="CWM548" s="44"/>
      <c r="CWN548" s="47" t="e">
        <f>CWN549+#REF!+#REF!</f>
        <v>#REF!</v>
      </c>
      <c r="CWO548" s="48"/>
      <c r="CWP548" s="221" t="s">
        <v>98</v>
      </c>
      <c r="CWQ548" s="221"/>
      <c r="CWR548" s="85"/>
      <c r="CWS548" s="46"/>
      <c r="CWT548" s="43"/>
      <c r="CWU548" s="44"/>
      <c r="CWV548" s="47" t="e">
        <f>CWV549+#REF!+#REF!</f>
        <v>#REF!</v>
      </c>
      <c r="CWW548" s="48"/>
      <c r="CWX548" s="221" t="s">
        <v>98</v>
      </c>
      <c r="CWY548" s="221"/>
      <c r="CWZ548" s="85"/>
      <c r="CXA548" s="46"/>
      <c r="CXB548" s="43"/>
      <c r="CXC548" s="44"/>
      <c r="CXD548" s="47" t="e">
        <f>CXD549+#REF!+#REF!</f>
        <v>#REF!</v>
      </c>
      <c r="CXE548" s="48"/>
      <c r="CXF548" s="221" t="s">
        <v>98</v>
      </c>
      <c r="CXG548" s="221"/>
      <c r="CXH548" s="85"/>
      <c r="CXI548" s="46"/>
      <c r="CXJ548" s="43"/>
      <c r="CXK548" s="44"/>
      <c r="CXL548" s="47" t="e">
        <f>CXL549+#REF!+#REF!</f>
        <v>#REF!</v>
      </c>
      <c r="CXM548" s="48"/>
      <c r="CXN548" s="221" t="s">
        <v>98</v>
      </c>
      <c r="CXO548" s="221"/>
      <c r="CXP548" s="85"/>
      <c r="CXQ548" s="46"/>
      <c r="CXR548" s="43"/>
      <c r="CXS548" s="44"/>
      <c r="CXT548" s="47" t="e">
        <f>CXT549+#REF!+#REF!</f>
        <v>#REF!</v>
      </c>
      <c r="CXU548" s="48"/>
      <c r="CXV548" s="221" t="s">
        <v>98</v>
      </c>
      <c r="CXW548" s="221"/>
      <c r="CXX548" s="85"/>
      <c r="CXY548" s="46"/>
      <c r="CXZ548" s="43"/>
      <c r="CYA548" s="44"/>
      <c r="CYB548" s="47" t="e">
        <f>CYB549+#REF!+#REF!</f>
        <v>#REF!</v>
      </c>
      <c r="CYC548" s="48"/>
      <c r="CYD548" s="221" t="s">
        <v>98</v>
      </c>
      <c r="CYE548" s="221"/>
      <c r="CYF548" s="85"/>
      <c r="CYG548" s="46"/>
      <c r="CYH548" s="43"/>
      <c r="CYI548" s="44"/>
      <c r="CYJ548" s="47" t="e">
        <f>CYJ549+#REF!+#REF!</f>
        <v>#REF!</v>
      </c>
      <c r="CYK548" s="48"/>
      <c r="CYL548" s="221" t="s">
        <v>98</v>
      </c>
      <c r="CYM548" s="221"/>
      <c r="CYN548" s="85"/>
      <c r="CYO548" s="46"/>
      <c r="CYP548" s="43"/>
      <c r="CYQ548" s="44"/>
      <c r="CYR548" s="47" t="e">
        <f>CYR549+#REF!+#REF!</f>
        <v>#REF!</v>
      </c>
      <c r="CYS548" s="48"/>
      <c r="CYT548" s="221" t="s">
        <v>98</v>
      </c>
      <c r="CYU548" s="221"/>
      <c r="CYV548" s="85"/>
      <c r="CYW548" s="46"/>
      <c r="CYX548" s="43"/>
      <c r="CYY548" s="44"/>
      <c r="CYZ548" s="47" t="e">
        <f>CYZ549+#REF!+#REF!</f>
        <v>#REF!</v>
      </c>
      <c r="CZA548" s="48"/>
      <c r="CZB548" s="221" t="s">
        <v>98</v>
      </c>
      <c r="CZC548" s="221"/>
      <c r="CZD548" s="85"/>
      <c r="CZE548" s="46"/>
      <c r="CZF548" s="43"/>
      <c r="CZG548" s="44"/>
      <c r="CZH548" s="47" t="e">
        <f>CZH549+#REF!+#REF!</f>
        <v>#REF!</v>
      </c>
      <c r="CZI548" s="48"/>
      <c r="CZJ548" s="221" t="s">
        <v>98</v>
      </c>
      <c r="CZK548" s="221"/>
      <c r="CZL548" s="85"/>
      <c r="CZM548" s="46"/>
      <c r="CZN548" s="43"/>
      <c r="CZO548" s="44"/>
      <c r="CZP548" s="47" t="e">
        <f>CZP549+#REF!+#REF!</f>
        <v>#REF!</v>
      </c>
      <c r="CZQ548" s="48"/>
      <c r="CZR548" s="221" t="s">
        <v>98</v>
      </c>
      <c r="CZS548" s="221"/>
      <c r="CZT548" s="85"/>
      <c r="CZU548" s="46"/>
      <c r="CZV548" s="43"/>
      <c r="CZW548" s="44"/>
      <c r="CZX548" s="47" t="e">
        <f>CZX549+#REF!+#REF!</f>
        <v>#REF!</v>
      </c>
      <c r="CZY548" s="48"/>
      <c r="CZZ548" s="221" t="s">
        <v>98</v>
      </c>
      <c r="DAA548" s="221"/>
      <c r="DAB548" s="85"/>
      <c r="DAC548" s="46"/>
      <c r="DAD548" s="43"/>
      <c r="DAE548" s="44"/>
      <c r="DAF548" s="47" t="e">
        <f>DAF549+#REF!+#REF!</f>
        <v>#REF!</v>
      </c>
      <c r="DAG548" s="48"/>
      <c r="DAH548" s="221" t="s">
        <v>98</v>
      </c>
      <c r="DAI548" s="221"/>
      <c r="DAJ548" s="85"/>
      <c r="DAK548" s="46"/>
      <c r="DAL548" s="43"/>
      <c r="DAM548" s="44"/>
      <c r="DAN548" s="47" t="e">
        <f>DAN549+#REF!+#REF!</f>
        <v>#REF!</v>
      </c>
      <c r="DAO548" s="48"/>
      <c r="DAP548" s="221" t="s">
        <v>98</v>
      </c>
      <c r="DAQ548" s="221"/>
      <c r="DAR548" s="85"/>
      <c r="DAS548" s="46"/>
      <c r="DAT548" s="43"/>
      <c r="DAU548" s="44"/>
      <c r="DAV548" s="47" t="e">
        <f>DAV549+#REF!+#REF!</f>
        <v>#REF!</v>
      </c>
      <c r="DAW548" s="48"/>
      <c r="DAX548" s="221" t="s">
        <v>98</v>
      </c>
      <c r="DAY548" s="221"/>
      <c r="DAZ548" s="85"/>
      <c r="DBA548" s="46"/>
      <c r="DBB548" s="43"/>
      <c r="DBC548" s="44"/>
      <c r="DBD548" s="47" t="e">
        <f>DBD549+#REF!+#REF!</f>
        <v>#REF!</v>
      </c>
      <c r="DBE548" s="48"/>
      <c r="DBF548" s="221" t="s">
        <v>98</v>
      </c>
      <c r="DBG548" s="221"/>
      <c r="DBH548" s="85"/>
      <c r="DBI548" s="46"/>
      <c r="DBJ548" s="43"/>
      <c r="DBK548" s="44"/>
      <c r="DBL548" s="47" t="e">
        <f>DBL549+#REF!+#REF!</f>
        <v>#REF!</v>
      </c>
      <c r="DBM548" s="48"/>
      <c r="DBN548" s="221" t="s">
        <v>98</v>
      </c>
      <c r="DBO548" s="221"/>
      <c r="DBP548" s="85"/>
      <c r="DBQ548" s="46"/>
      <c r="DBR548" s="43"/>
      <c r="DBS548" s="44"/>
      <c r="DBT548" s="47" t="e">
        <f>DBT549+#REF!+#REF!</f>
        <v>#REF!</v>
      </c>
      <c r="DBU548" s="48"/>
      <c r="DBV548" s="221" t="s">
        <v>98</v>
      </c>
      <c r="DBW548" s="221"/>
      <c r="DBX548" s="85"/>
      <c r="DBY548" s="46"/>
      <c r="DBZ548" s="43"/>
      <c r="DCA548" s="44"/>
      <c r="DCB548" s="47" t="e">
        <f>DCB549+#REF!+#REF!</f>
        <v>#REF!</v>
      </c>
      <c r="DCC548" s="48"/>
      <c r="DCD548" s="221" t="s">
        <v>98</v>
      </c>
      <c r="DCE548" s="221"/>
      <c r="DCF548" s="85"/>
      <c r="DCG548" s="46"/>
      <c r="DCH548" s="43"/>
      <c r="DCI548" s="44"/>
      <c r="DCJ548" s="47" t="e">
        <f>DCJ549+#REF!+#REF!</f>
        <v>#REF!</v>
      </c>
      <c r="DCK548" s="48"/>
      <c r="DCL548" s="221" t="s">
        <v>98</v>
      </c>
      <c r="DCM548" s="221"/>
      <c r="DCN548" s="85"/>
      <c r="DCO548" s="46"/>
      <c r="DCP548" s="43"/>
      <c r="DCQ548" s="44"/>
      <c r="DCR548" s="47" t="e">
        <f>DCR549+#REF!+#REF!</f>
        <v>#REF!</v>
      </c>
      <c r="DCS548" s="48"/>
      <c r="DCT548" s="221" t="s">
        <v>98</v>
      </c>
      <c r="DCU548" s="221"/>
      <c r="DCV548" s="85"/>
      <c r="DCW548" s="46"/>
      <c r="DCX548" s="43"/>
      <c r="DCY548" s="44"/>
      <c r="DCZ548" s="47" t="e">
        <f>DCZ549+#REF!+#REF!</f>
        <v>#REF!</v>
      </c>
      <c r="DDA548" s="48"/>
      <c r="DDB548" s="221" t="s">
        <v>98</v>
      </c>
      <c r="DDC548" s="221"/>
      <c r="DDD548" s="85"/>
      <c r="DDE548" s="46"/>
      <c r="DDF548" s="43"/>
      <c r="DDG548" s="44"/>
      <c r="DDH548" s="47" t="e">
        <f>DDH549+#REF!+#REF!</f>
        <v>#REF!</v>
      </c>
      <c r="DDI548" s="48"/>
      <c r="DDJ548" s="221" t="s">
        <v>98</v>
      </c>
      <c r="DDK548" s="221"/>
      <c r="DDL548" s="85"/>
      <c r="DDM548" s="46"/>
      <c r="DDN548" s="43"/>
      <c r="DDO548" s="44"/>
      <c r="DDP548" s="47" t="e">
        <f>DDP549+#REF!+#REF!</f>
        <v>#REF!</v>
      </c>
      <c r="DDQ548" s="48"/>
      <c r="DDR548" s="221" t="s">
        <v>98</v>
      </c>
      <c r="DDS548" s="221"/>
      <c r="DDT548" s="85"/>
      <c r="DDU548" s="46"/>
      <c r="DDV548" s="43"/>
      <c r="DDW548" s="44"/>
      <c r="DDX548" s="47" t="e">
        <f>DDX549+#REF!+#REF!</f>
        <v>#REF!</v>
      </c>
      <c r="DDY548" s="48"/>
      <c r="DDZ548" s="221" t="s">
        <v>98</v>
      </c>
      <c r="DEA548" s="221"/>
      <c r="DEB548" s="85"/>
      <c r="DEC548" s="46"/>
      <c r="DED548" s="43"/>
      <c r="DEE548" s="44"/>
      <c r="DEF548" s="47" t="e">
        <f>DEF549+#REF!+#REF!</f>
        <v>#REF!</v>
      </c>
      <c r="DEG548" s="48"/>
      <c r="DEH548" s="221" t="s">
        <v>98</v>
      </c>
      <c r="DEI548" s="221"/>
      <c r="DEJ548" s="85"/>
      <c r="DEK548" s="46"/>
      <c r="DEL548" s="43"/>
      <c r="DEM548" s="44"/>
      <c r="DEN548" s="47" t="e">
        <f>DEN549+#REF!+#REF!</f>
        <v>#REF!</v>
      </c>
      <c r="DEO548" s="48"/>
      <c r="DEP548" s="221" t="s">
        <v>98</v>
      </c>
      <c r="DEQ548" s="221"/>
      <c r="DER548" s="85"/>
      <c r="DES548" s="46"/>
      <c r="DET548" s="43"/>
      <c r="DEU548" s="44"/>
      <c r="DEV548" s="47" t="e">
        <f>DEV549+#REF!+#REF!</f>
        <v>#REF!</v>
      </c>
      <c r="DEW548" s="48"/>
      <c r="DEX548" s="221" t="s">
        <v>98</v>
      </c>
      <c r="DEY548" s="221"/>
      <c r="DEZ548" s="85"/>
      <c r="DFA548" s="46"/>
      <c r="DFB548" s="43"/>
      <c r="DFC548" s="44"/>
      <c r="DFD548" s="47" t="e">
        <f>DFD549+#REF!+#REF!</f>
        <v>#REF!</v>
      </c>
      <c r="DFE548" s="48"/>
      <c r="DFF548" s="221" t="s">
        <v>98</v>
      </c>
      <c r="DFG548" s="221"/>
      <c r="DFH548" s="85"/>
      <c r="DFI548" s="46"/>
      <c r="DFJ548" s="43"/>
      <c r="DFK548" s="44"/>
      <c r="DFL548" s="47" t="e">
        <f>DFL549+#REF!+#REF!</f>
        <v>#REF!</v>
      </c>
      <c r="DFM548" s="48"/>
      <c r="DFN548" s="221" t="s">
        <v>98</v>
      </c>
      <c r="DFO548" s="221"/>
      <c r="DFP548" s="85"/>
      <c r="DFQ548" s="46"/>
      <c r="DFR548" s="43"/>
      <c r="DFS548" s="44"/>
      <c r="DFT548" s="47" t="e">
        <f>DFT549+#REF!+#REF!</f>
        <v>#REF!</v>
      </c>
      <c r="DFU548" s="48"/>
      <c r="DFV548" s="221" t="s">
        <v>98</v>
      </c>
      <c r="DFW548" s="221"/>
      <c r="DFX548" s="85"/>
      <c r="DFY548" s="46"/>
      <c r="DFZ548" s="43"/>
      <c r="DGA548" s="44"/>
      <c r="DGB548" s="47" t="e">
        <f>DGB549+#REF!+#REF!</f>
        <v>#REF!</v>
      </c>
      <c r="DGC548" s="48"/>
      <c r="DGD548" s="221" t="s">
        <v>98</v>
      </c>
      <c r="DGE548" s="221"/>
      <c r="DGF548" s="85"/>
      <c r="DGG548" s="46"/>
      <c r="DGH548" s="43"/>
      <c r="DGI548" s="44"/>
      <c r="DGJ548" s="47" t="e">
        <f>DGJ549+#REF!+#REF!</f>
        <v>#REF!</v>
      </c>
      <c r="DGK548" s="48"/>
      <c r="DGL548" s="221" t="s">
        <v>98</v>
      </c>
      <c r="DGM548" s="221"/>
      <c r="DGN548" s="85"/>
      <c r="DGO548" s="46"/>
      <c r="DGP548" s="43"/>
      <c r="DGQ548" s="44"/>
      <c r="DGR548" s="47" t="e">
        <f>DGR549+#REF!+#REF!</f>
        <v>#REF!</v>
      </c>
      <c r="DGS548" s="48"/>
      <c r="DGT548" s="221" t="s">
        <v>98</v>
      </c>
      <c r="DGU548" s="221"/>
      <c r="DGV548" s="85"/>
      <c r="DGW548" s="46"/>
      <c r="DGX548" s="43"/>
      <c r="DGY548" s="44"/>
      <c r="DGZ548" s="47" t="e">
        <f>DGZ549+#REF!+#REF!</f>
        <v>#REF!</v>
      </c>
      <c r="DHA548" s="48"/>
      <c r="DHB548" s="221" t="s">
        <v>98</v>
      </c>
      <c r="DHC548" s="221"/>
      <c r="DHD548" s="85"/>
      <c r="DHE548" s="46"/>
      <c r="DHF548" s="43"/>
      <c r="DHG548" s="44"/>
      <c r="DHH548" s="47" t="e">
        <f>DHH549+#REF!+#REF!</f>
        <v>#REF!</v>
      </c>
      <c r="DHI548" s="48"/>
      <c r="DHJ548" s="221" t="s">
        <v>98</v>
      </c>
      <c r="DHK548" s="221"/>
      <c r="DHL548" s="85"/>
      <c r="DHM548" s="46"/>
      <c r="DHN548" s="43"/>
      <c r="DHO548" s="44"/>
      <c r="DHP548" s="47" t="e">
        <f>DHP549+#REF!+#REF!</f>
        <v>#REF!</v>
      </c>
      <c r="DHQ548" s="48"/>
      <c r="DHR548" s="221" t="s">
        <v>98</v>
      </c>
      <c r="DHS548" s="221"/>
      <c r="DHT548" s="85"/>
      <c r="DHU548" s="46"/>
      <c r="DHV548" s="43"/>
      <c r="DHW548" s="44"/>
      <c r="DHX548" s="47" t="e">
        <f>DHX549+#REF!+#REF!</f>
        <v>#REF!</v>
      </c>
      <c r="DHY548" s="48"/>
      <c r="DHZ548" s="221" t="s">
        <v>98</v>
      </c>
      <c r="DIA548" s="221"/>
      <c r="DIB548" s="85"/>
      <c r="DIC548" s="46"/>
      <c r="DID548" s="43"/>
      <c r="DIE548" s="44"/>
      <c r="DIF548" s="47" t="e">
        <f>DIF549+#REF!+#REF!</f>
        <v>#REF!</v>
      </c>
      <c r="DIG548" s="48"/>
      <c r="DIH548" s="221" t="s">
        <v>98</v>
      </c>
      <c r="DII548" s="221"/>
      <c r="DIJ548" s="85"/>
      <c r="DIK548" s="46"/>
      <c r="DIL548" s="43"/>
      <c r="DIM548" s="44"/>
      <c r="DIN548" s="47" t="e">
        <f>DIN549+#REF!+#REF!</f>
        <v>#REF!</v>
      </c>
      <c r="DIO548" s="48"/>
      <c r="DIP548" s="221" t="s">
        <v>98</v>
      </c>
      <c r="DIQ548" s="221"/>
      <c r="DIR548" s="85"/>
      <c r="DIS548" s="46"/>
      <c r="DIT548" s="43"/>
      <c r="DIU548" s="44"/>
      <c r="DIV548" s="47" t="e">
        <f>DIV549+#REF!+#REF!</f>
        <v>#REF!</v>
      </c>
      <c r="DIW548" s="48"/>
      <c r="DIX548" s="221" t="s">
        <v>98</v>
      </c>
      <c r="DIY548" s="221"/>
      <c r="DIZ548" s="85"/>
      <c r="DJA548" s="46"/>
      <c r="DJB548" s="43"/>
      <c r="DJC548" s="44"/>
      <c r="DJD548" s="47" t="e">
        <f>DJD549+#REF!+#REF!</f>
        <v>#REF!</v>
      </c>
      <c r="DJE548" s="48"/>
      <c r="DJF548" s="221" t="s">
        <v>98</v>
      </c>
      <c r="DJG548" s="221"/>
      <c r="DJH548" s="85"/>
      <c r="DJI548" s="46"/>
      <c r="DJJ548" s="43"/>
      <c r="DJK548" s="44"/>
      <c r="DJL548" s="47" t="e">
        <f>DJL549+#REF!+#REF!</f>
        <v>#REF!</v>
      </c>
      <c r="DJM548" s="48"/>
      <c r="DJN548" s="221" t="s">
        <v>98</v>
      </c>
      <c r="DJO548" s="221"/>
      <c r="DJP548" s="85"/>
      <c r="DJQ548" s="46"/>
      <c r="DJR548" s="43"/>
      <c r="DJS548" s="44"/>
      <c r="DJT548" s="47" t="e">
        <f>DJT549+#REF!+#REF!</f>
        <v>#REF!</v>
      </c>
      <c r="DJU548" s="48"/>
      <c r="DJV548" s="221" t="s">
        <v>98</v>
      </c>
      <c r="DJW548" s="221"/>
      <c r="DJX548" s="85"/>
      <c r="DJY548" s="46"/>
      <c r="DJZ548" s="43"/>
      <c r="DKA548" s="44"/>
      <c r="DKB548" s="47" t="e">
        <f>DKB549+#REF!+#REF!</f>
        <v>#REF!</v>
      </c>
      <c r="DKC548" s="48"/>
      <c r="DKD548" s="221" t="s">
        <v>98</v>
      </c>
      <c r="DKE548" s="221"/>
      <c r="DKF548" s="85"/>
      <c r="DKG548" s="46"/>
      <c r="DKH548" s="43"/>
      <c r="DKI548" s="44"/>
      <c r="DKJ548" s="47" t="e">
        <f>DKJ549+#REF!+#REF!</f>
        <v>#REF!</v>
      </c>
      <c r="DKK548" s="48"/>
      <c r="DKL548" s="221" t="s">
        <v>98</v>
      </c>
      <c r="DKM548" s="221"/>
      <c r="DKN548" s="85"/>
      <c r="DKO548" s="46"/>
      <c r="DKP548" s="43"/>
      <c r="DKQ548" s="44"/>
      <c r="DKR548" s="47" t="e">
        <f>DKR549+#REF!+#REF!</f>
        <v>#REF!</v>
      </c>
      <c r="DKS548" s="48"/>
      <c r="DKT548" s="221" t="s">
        <v>98</v>
      </c>
      <c r="DKU548" s="221"/>
      <c r="DKV548" s="85"/>
      <c r="DKW548" s="46"/>
      <c r="DKX548" s="43"/>
      <c r="DKY548" s="44"/>
      <c r="DKZ548" s="47" t="e">
        <f>DKZ549+#REF!+#REF!</f>
        <v>#REF!</v>
      </c>
      <c r="DLA548" s="48"/>
      <c r="DLB548" s="221" t="s">
        <v>98</v>
      </c>
      <c r="DLC548" s="221"/>
      <c r="DLD548" s="85"/>
      <c r="DLE548" s="46"/>
      <c r="DLF548" s="43"/>
      <c r="DLG548" s="44"/>
      <c r="DLH548" s="47" t="e">
        <f>DLH549+#REF!+#REF!</f>
        <v>#REF!</v>
      </c>
      <c r="DLI548" s="48"/>
      <c r="DLJ548" s="221" t="s">
        <v>98</v>
      </c>
      <c r="DLK548" s="221"/>
      <c r="DLL548" s="85"/>
      <c r="DLM548" s="46"/>
      <c r="DLN548" s="43"/>
      <c r="DLO548" s="44"/>
      <c r="DLP548" s="47" t="e">
        <f>DLP549+#REF!+#REF!</f>
        <v>#REF!</v>
      </c>
      <c r="DLQ548" s="48"/>
      <c r="DLR548" s="221" t="s">
        <v>98</v>
      </c>
      <c r="DLS548" s="221"/>
      <c r="DLT548" s="85"/>
      <c r="DLU548" s="46"/>
      <c r="DLV548" s="43"/>
      <c r="DLW548" s="44"/>
      <c r="DLX548" s="47" t="e">
        <f>DLX549+#REF!+#REF!</f>
        <v>#REF!</v>
      </c>
      <c r="DLY548" s="48"/>
      <c r="DLZ548" s="221" t="s">
        <v>98</v>
      </c>
      <c r="DMA548" s="221"/>
      <c r="DMB548" s="85"/>
      <c r="DMC548" s="46"/>
      <c r="DMD548" s="43"/>
      <c r="DME548" s="44"/>
      <c r="DMF548" s="47" t="e">
        <f>DMF549+#REF!+#REF!</f>
        <v>#REF!</v>
      </c>
      <c r="DMG548" s="48"/>
      <c r="DMH548" s="221" t="s">
        <v>98</v>
      </c>
      <c r="DMI548" s="221"/>
      <c r="DMJ548" s="85"/>
      <c r="DMK548" s="46"/>
      <c r="DML548" s="43"/>
      <c r="DMM548" s="44"/>
      <c r="DMN548" s="47" t="e">
        <f>DMN549+#REF!+#REF!</f>
        <v>#REF!</v>
      </c>
      <c r="DMO548" s="48"/>
      <c r="DMP548" s="221" t="s">
        <v>98</v>
      </c>
      <c r="DMQ548" s="221"/>
      <c r="DMR548" s="85"/>
      <c r="DMS548" s="46"/>
      <c r="DMT548" s="43"/>
      <c r="DMU548" s="44"/>
      <c r="DMV548" s="47" t="e">
        <f>DMV549+#REF!+#REF!</f>
        <v>#REF!</v>
      </c>
      <c r="DMW548" s="48"/>
      <c r="DMX548" s="221" t="s">
        <v>98</v>
      </c>
      <c r="DMY548" s="221"/>
      <c r="DMZ548" s="85"/>
      <c r="DNA548" s="46"/>
      <c r="DNB548" s="43"/>
      <c r="DNC548" s="44"/>
      <c r="DND548" s="47" t="e">
        <f>DND549+#REF!+#REF!</f>
        <v>#REF!</v>
      </c>
      <c r="DNE548" s="48"/>
      <c r="DNF548" s="221" t="s">
        <v>98</v>
      </c>
      <c r="DNG548" s="221"/>
      <c r="DNH548" s="85"/>
      <c r="DNI548" s="46"/>
      <c r="DNJ548" s="43"/>
      <c r="DNK548" s="44"/>
      <c r="DNL548" s="47" t="e">
        <f>DNL549+#REF!+#REF!</f>
        <v>#REF!</v>
      </c>
      <c r="DNM548" s="48"/>
      <c r="DNN548" s="221" t="s">
        <v>98</v>
      </c>
      <c r="DNO548" s="221"/>
      <c r="DNP548" s="85"/>
      <c r="DNQ548" s="46"/>
      <c r="DNR548" s="43"/>
      <c r="DNS548" s="44"/>
      <c r="DNT548" s="47" t="e">
        <f>DNT549+#REF!+#REF!</f>
        <v>#REF!</v>
      </c>
      <c r="DNU548" s="48"/>
      <c r="DNV548" s="221" t="s">
        <v>98</v>
      </c>
      <c r="DNW548" s="221"/>
      <c r="DNX548" s="85"/>
      <c r="DNY548" s="46"/>
      <c r="DNZ548" s="43"/>
      <c r="DOA548" s="44"/>
      <c r="DOB548" s="47" t="e">
        <f>DOB549+#REF!+#REF!</f>
        <v>#REF!</v>
      </c>
      <c r="DOC548" s="48"/>
      <c r="DOD548" s="221" t="s">
        <v>98</v>
      </c>
      <c r="DOE548" s="221"/>
      <c r="DOF548" s="85"/>
      <c r="DOG548" s="46"/>
      <c r="DOH548" s="43"/>
      <c r="DOI548" s="44"/>
      <c r="DOJ548" s="47" t="e">
        <f>DOJ549+#REF!+#REF!</f>
        <v>#REF!</v>
      </c>
      <c r="DOK548" s="48"/>
      <c r="DOL548" s="221" t="s">
        <v>98</v>
      </c>
      <c r="DOM548" s="221"/>
      <c r="DON548" s="85"/>
      <c r="DOO548" s="46"/>
      <c r="DOP548" s="43"/>
      <c r="DOQ548" s="44"/>
      <c r="DOR548" s="47" t="e">
        <f>DOR549+#REF!+#REF!</f>
        <v>#REF!</v>
      </c>
      <c r="DOS548" s="48"/>
      <c r="DOT548" s="221" t="s">
        <v>98</v>
      </c>
      <c r="DOU548" s="221"/>
      <c r="DOV548" s="85"/>
      <c r="DOW548" s="46"/>
      <c r="DOX548" s="43"/>
      <c r="DOY548" s="44"/>
      <c r="DOZ548" s="47" t="e">
        <f>DOZ549+#REF!+#REF!</f>
        <v>#REF!</v>
      </c>
      <c r="DPA548" s="48"/>
      <c r="DPB548" s="221" t="s">
        <v>98</v>
      </c>
      <c r="DPC548" s="221"/>
      <c r="DPD548" s="85"/>
      <c r="DPE548" s="46"/>
      <c r="DPF548" s="43"/>
      <c r="DPG548" s="44"/>
      <c r="DPH548" s="47" t="e">
        <f>DPH549+#REF!+#REF!</f>
        <v>#REF!</v>
      </c>
      <c r="DPI548" s="48"/>
      <c r="DPJ548" s="221" t="s">
        <v>98</v>
      </c>
      <c r="DPK548" s="221"/>
      <c r="DPL548" s="85"/>
      <c r="DPM548" s="46"/>
      <c r="DPN548" s="43"/>
      <c r="DPO548" s="44"/>
      <c r="DPP548" s="47" t="e">
        <f>DPP549+#REF!+#REF!</f>
        <v>#REF!</v>
      </c>
      <c r="DPQ548" s="48"/>
      <c r="DPR548" s="221" t="s">
        <v>98</v>
      </c>
      <c r="DPS548" s="221"/>
      <c r="DPT548" s="85"/>
      <c r="DPU548" s="46"/>
      <c r="DPV548" s="43"/>
      <c r="DPW548" s="44"/>
      <c r="DPX548" s="47" t="e">
        <f>DPX549+#REF!+#REF!</f>
        <v>#REF!</v>
      </c>
      <c r="DPY548" s="48"/>
      <c r="DPZ548" s="221" t="s">
        <v>98</v>
      </c>
      <c r="DQA548" s="221"/>
      <c r="DQB548" s="85"/>
      <c r="DQC548" s="46"/>
      <c r="DQD548" s="43"/>
      <c r="DQE548" s="44"/>
      <c r="DQF548" s="47" t="e">
        <f>DQF549+#REF!+#REF!</f>
        <v>#REF!</v>
      </c>
      <c r="DQG548" s="48"/>
      <c r="DQH548" s="221" t="s">
        <v>98</v>
      </c>
      <c r="DQI548" s="221"/>
      <c r="DQJ548" s="85"/>
      <c r="DQK548" s="46"/>
      <c r="DQL548" s="43"/>
      <c r="DQM548" s="44"/>
      <c r="DQN548" s="47" t="e">
        <f>DQN549+#REF!+#REF!</f>
        <v>#REF!</v>
      </c>
      <c r="DQO548" s="48"/>
      <c r="DQP548" s="221" t="s">
        <v>98</v>
      </c>
      <c r="DQQ548" s="221"/>
      <c r="DQR548" s="85"/>
      <c r="DQS548" s="46"/>
      <c r="DQT548" s="43"/>
      <c r="DQU548" s="44"/>
      <c r="DQV548" s="47" t="e">
        <f>DQV549+#REF!+#REF!</f>
        <v>#REF!</v>
      </c>
      <c r="DQW548" s="48"/>
      <c r="DQX548" s="221" t="s">
        <v>98</v>
      </c>
      <c r="DQY548" s="221"/>
      <c r="DQZ548" s="85"/>
      <c r="DRA548" s="46"/>
      <c r="DRB548" s="43"/>
      <c r="DRC548" s="44"/>
      <c r="DRD548" s="47" t="e">
        <f>DRD549+#REF!+#REF!</f>
        <v>#REF!</v>
      </c>
      <c r="DRE548" s="48"/>
      <c r="DRF548" s="221" t="s">
        <v>98</v>
      </c>
      <c r="DRG548" s="221"/>
      <c r="DRH548" s="85"/>
      <c r="DRI548" s="46"/>
      <c r="DRJ548" s="43"/>
      <c r="DRK548" s="44"/>
      <c r="DRL548" s="47" t="e">
        <f>DRL549+#REF!+#REF!</f>
        <v>#REF!</v>
      </c>
      <c r="DRM548" s="48"/>
      <c r="DRN548" s="221" t="s">
        <v>98</v>
      </c>
      <c r="DRO548" s="221"/>
      <c r="DRP548" s="85"/>
      <c r="DRQ548" s="46"/>
      <c r="DRR548" s="43"/>
      <c r="DRS548" s="44"/>
      <c r="DRT548" s="47" t="e">
        <f>DRT549+#REF!+#REF!</f>
        <v>#REF!</v>
      </c>
      <c r="DRU548" s="48"/>
      <c r="DRV548" s="221" t="s">
        <v>98</v>
      </c>
      <c r="DRW548" s="221"/>
      <c r="DRX548" s="85"/>
      <c r="DRY548" s="46"/>
      <c r="DRZ548" s="43"/>
      <c r="DSA548" s="44"/>
      <c r="DSB548" s="47" t="e">
        <f>DSB549+#REF!+#REF!</f>
        <v>#REF!</v>
      </c>
      <c r="DSC548" s="48"/>
      <c r="DSD548" s="221" t="s">
        <v>98</v>
      </c>
      <c r="DSE548" s="221"/>
      <c r="DSF548" s="85"/>
      <c r="DSG548" s="46"/>
      <c r="DSH548" s="43"/>
      <c r="DSI548" s="44"/>
      <c r="DSJ548" s="47" t="e">
        <f>DSJ549+#REF!+#REF!</f>
        <v>#REF!</v>
      </c>
      <c r="DSK548" s="48"/>
      <c r="DSL548" s="221" t="s">
        <v>98</v>
      </c>
      <c r="DSM548" s="221"/>
      <c r="DSN548" s="85"/>
      <c r="DSO548" s="46"/>
      <c r="DSP548" s="43"/>
      <c r="DSQ548" s="44"/>
      <c r="DSR548" s="47" t="e">
        <f>DSR549+#REF!+#REF!</f>
        <v>#REF!</v>
      </c>
      <c r="DSS548" s="48"/>
      <c r="DST548" s="221" t="s">
        <v>98</v>
      </c>
      <c r="DSU548" s="221"/>
      <c r="DSV548" s="85"/>
      <c r="DSW548" s="46"/>
      <c r="DSX548" s="43"/>
      <c r="DSY548" s="44"/>
      <c r="DSZ548" s="47" t="e">
        <f>DSZ549+#REF!+#REF!</f>
        <v>#REF!</v>
      </c>
      <c r="DTA548" s="48"/>
      <c r="DTB548" s="221" t="s">
        <v>98</v>
      </c>
      <c r="DTC548" s="221"/>
      <c r="DTD548" s="85"/>
      <c r="DTE548" s="46"/>
      <c r="DTF548" s="43"/>
      <c r="DTG548" s="44"/>
      <c r="DTH548" s="47" t="e">
        <f>DTH549+#REF!+#REF!</f>
        <v>#REF!</v>
      </c>
      <c r="DTI548" s="48"/>
      <c r="DTJ548" s="221" t="s">
        <v>98</v>
      </c>
      <c r="DTK548" s="221"/>
      <c r="DTL548" s="85"/>
      <c r="DTM548" s="46"/>
      <c r="DTN548" s="43"/>
      <c r="DTO548" s="44"/>
      <c r="DTP548" s="47" t="e">
        <f>DTP549+#REF!+#REF!</f>
        <v>#REF!</v>
      </c>
      <c r="DTQ548" s="48"/>
      <c r="DTR548" s="221" t="s">
        <v>98</v>
      </c>
      <c r="DTS548" s="221"/>
      <c r="DTT548" s="85"/>
      <c r="DTU548" s="46"/>
      <c r="DTV548" s="43"/>
      <c r="DTW548" s="44"/>
      <c r="DTX548" s="47" t="e">
        <f>DTX549+#REF!+#REF!</f>
        <v>#REF!</v>
      </c>
      <c r="DTY548" s="48"/>
      <c r="DTZ548" s="221" t="s">
        <v>98</v>
      </c>
      <c r="DUA548" s="221"/>
      <c r="DUB548" s="85"/>
      <c r="DUC548" s="46"/>
      <c r="DUD548" s="43"/>
      <c r="DUE548" s="44"/>
      <c r="DUF548" s="47" t="e">
        <f>DUF549+#REF!+#REF!</f>
        <v>#REF!</v>
      </c>
      <c r="DUG548" s="48"/>
      <c r="DUH548" s="221" t="s">
        <v>98</v>
      </c>
      <c r="DUI548" s="221"/>
      <c r="DUJ548" s="85"/>
      <c r="DUK548" s="46"/>
      <c r="DUL548" s="43"/>
      <c r="DUM548" s="44"/>
      <c r="DUN548" s="47" t="e">
        <f>DUN549+#REF!+#REF!</f>
        <v>#REF!</v>
      </c>
      <c r="DUO548" s="48"/>
      <c r="DUP548" s="221" t="s">
        <v>98</v>
      </c>
      <c r="DUQ548" s="221"/>
      <c r="DUR548" s="85"/>
      <c r="DUS548" s="46"/>
      <c r="DUT548" s="43"/>
      <c r="DUU548" s="44"/>
      <c r="DUV548" s="47" t="e">
        <f>DUV549+#REF!+#REF!</f>
        <v>#REF!</v>
      </c>
      <c r="DUW548" s="48"/>
      <c r="DUX548" s="221" t="s">
        <v>98</v>
      </c>
      <c r="DUY548" s="221"/>
      <c r="DUZ548" s="85"/>
      <c r="DVA548" s="46"/>
      <c r="DVB548" s="43"/>
      <c r="DVC548" s="44"/>
      <c r="DVD548" s="47" t="e">
        <f>DVD549+#REF!+#REF!</f>
        <v>#REF!</v>
      </c>
      <c r="DVE548" s="48"/>
      <c r="DVF548" s="221" t="s">
        <v>98</v>
      </c>
      <c r="DVG548" s="221"/>
      <c r="DVH548" s="85"/>
      <c r="DVI548" s="46"/>
      <c r="DVJ548" s="43"/>
      <c r="DVK548" s="44"/>
      <c r="DVL548" s="47" t="e">
        <f>DVL549+#REF!+#REF!</f>
        <v>#REF!</v>
      </c>
      <c r="DVM548" s="48"/>
      <c r="DVN548" s="221" t="s">
        <v>98</v>
      </c>
      <c r="DVO548" s="221"/>
      <c r="DVP548" s="85"/>
      <c r="DVQ548" s="46"/>
      <c r="DVR548" s="43"/>
      <c r="DVS548" s="44"/>
      <c r="DVT548" s="47" t="e">
        <f>DVT549+#REF!+#REF!</f>
        <v>#REF!</v>
      </c>
      <c r="DVU548" s="48"/>
      <c r="DVV548" s="221" t="s">
        <v>98</v>
      </c>
      <c r="DVW548" s="221"/>
      <c r="DVX548" s="85"/>
      <c r="DVY548" s="46"/>
      <c r="DVZ548" s="43"/>
      <c r="DWA548" s="44"/>
      <c r="DWB548" s="47" t="e">
        <f>DWB549+#REF!+#REF!</f>
        <v>#REF!</v>
      </c>
      <c r="DWC548" s="48"/>
      <c r="DWD548" s="221" t="s">
        <v>98</v>
      </c>
      <c r="DWE548" s="221"/>
      <c r="DWF548" s="85"/>
      <c r="DWG548" s="46"/>
      <c r="DWH548" s="43"/>
      <c r="DWI548" s="44"/>
      <c r="DWJ548" s="47" t="e">
        <f>DWJ549+#REF!+#REF!</f>
        <v>#REF!</v>
      </c>
      <c r="DWK548" s="48"/>
      <c r="DWL548" s="221" t="s">
        <v>98</v>
      </c>
      <c r="DWM548" s="221"/>
      <c r="DWN548" s="85"/>
      <c r="DWO548" s="46"/>
      <c r="DWP548" s="43"/>
      <c r="DWQ548" s="44"/>
      <c r="DWR548" s="47" t="e">
        <f>DWR549+#REF!+#REF!</f>
        <v>#REF!</v>
      </c>
      <c r="DWS548" s="48"/>
      <c r="DWT548" s="221" t="s">
        <v>98</v>
      </c>
      <c r="DWU548" s="221"/>
      <c r="DWV548" s="85"/>
      <c r="DWW548" s="46"/>
      <c r="DWX548" s="43"/>
      <c r="DWY548" s="44"/>
      <c r="DWZ548" s="47" t="e">
        <f>DWZ549+#REF!+#REF!</f>
        <v>#REF!</v>
      </c>
      <c r="DXA548" s="48"/>
      <c r="DXB548" s="221" t="s">
        <v>98</v>
      </c>
      <c r="DXC548" s="221"/>
      <c r="DXD548" s="85"/>
      <c r="DXE548" s="46"/>
      <c r="DXF548" s="43"/>
      <c r="DXG548" s="44"/>
      <c r="DXH548" s="47" t="e">
        <f>DXH549+#REF!+#REF!</f>
        <v>#REF!</v>
      </c>
      <c r="DXI548" s="48"/>
      <c r="DXJ548" s="221" t="s">
        <v>98</v>
      </c>
      <c r="DXK548" s="221"/>
      <c r="DXL548" s="85"/>
      <c r="DXM548" s="46"/>
      <c r="DXN548" s="43"/>
      <c r="DXO548" s="44"/>
      <c r="DXP548" s="47" t="e">
        <f>DXP549+#REF!+#REF!</f>
        <v>#REF!</v>
      </c>
      <c r="DXQ548" s="48"/>
      <c r="DXR548" s="221" t="s">
        <v>98</v>
      </c>
      <c r="DXS548" s="221"/>
      <c r="DXT548" s="85"/>
      <c r="DXU548" s="46"/>
      <c r="DXV548" s="43"/>
      <c r="DXW548" s="44"/>
      <c r="DXX548" s="47" t="e">
        <f>DXX549+#REF!+#REF!</f>
        <v>#REF!</v>
      </c>
      <c r="DXY548" s="48"/>
      <c r="DXZ548" s="221" t="s">
        <v>98</v>
      </c>
      <c r="DYA548" s="221"/>
      <c r="DYB548" s="85"/>
      <c r="DYC548" s="46"/>
      <c r="DYD548" s="43"/>
      <c r="DYE548" s="44"/>
      <c r="DYF548" s="47" t="e">
        <f>DYF549+#REF!+#REF!</f>
        <v>#REF!</v>
      </c>
      <c r="DYG548" s="48"/>
      <c r="DYH548" s="221" t="s">
        <v>98</v>
      </c>
      <c r="DYI548" s="221"/>
      <c r="DYJ548" s="85"/>
      <c r="DYK548" s="46"/>
      <c r="DYL548" s="43"/>
      <c r="DYM548" s="44"/>
      <c r="DYN548" s="47" t="e">
        <f>DYN549+#REF!+#REF!</f>
        <v>#REF!</v>
      </c>
      <c r="DYO548" s="48"/>
      <c r="DYP548" s="221" t="s">
        <v>98</v>
      </c>
      <c r="DYQ548" s="221"/>
      <c r="DYR548" s="85"/>
      <c r="DYS548" s="46"/>
      <c r="DYT548" s="43"/>
      <c r="DYU548" s="44"/>
      <c r="DYV548" s="47" t="e">
        <f>DYV549+#REF!+#REF!</f>
        <v>#REF!</v>
      </c>
      <c r="DYW548" s="48"/>
      <c r="DYX548" s="221" t="s">
        <v>98</v>
      </c>
      <c r="DYY548" s="221"/>
      <c r="DYZ548" s="85"/>
      <c r="DZA548" s="46"/>
      <c r="DZB548" s="43"/>
      <c r="DZC548" s="44"/>
      <c r="DZD548" s="47" t="e">
        <f>DZD549+#REF!+#REF!</f>
        <v>#REF!</v>
      </c>
      <c r="DZE548" s="48"/>
      <c r="DZF548" s="221" t="s">
        <v>98</v>
      </c>
      <c r="DZG548" s="221"/>
      <c r="DZH548" s="85"/>
      <c r="DZI548" s="46"/>
      <c r="DZJ548" s="43"/>
      <c r="DZK548" s="44"/>
      <c r="DZL548" s="47" t="e">
        <f>DZL549+#REF!+#REF!</f>
        <v>#REF!</v>
      </c>
      <c r="DZM548" s="48"/>
      <c r="DZN548" s="221" t="s">
        <v>98</v>
      </c>
      <c r="DZO548" s="221"/>
      <c r="DZP548" s="85"/>
      <c r="DZQ548" s="46"/>
      <c r="DZR548" s="43"/>
      <c r="DZS548" s="44"/>
      <c r="DZT548" s="47" t="e">
        <f>DZT549+#REF!+#REF!</f>
        <v>#REF!</v>
      </c>
      <c r="DZU548" s="48"/>
      <c r="DZV548" s="221" t="s">
        <v>98</v>
      </c>
      <c r="DZW548" s="221"/>
      <c r="DZX548" s="85"/>
      <c r="DZY548" s="46"/>
      <c r="DZZ548" s="43"/>
      <c r="EAA548" s="44"/>
      <c r="EAB548" s="47" t="e">
        <f>EAB549+#REF!+#REF!</f>
        <v>#REF!</v>
      </c>
      <c r="EAC548" s="48"/>
      <c r="EAD548" s="221" t="s">
        <v>98</v>
      </c>
      <c r="EAE548" s="221"/>
      <c r="EAF548" s="85"/>
      <c r="EAG548" s="46"/>
      <c r="EAH548" s="43"/>
      <c r="EAI548" s="44"/>
      <c r="EAJ548" s="47" t="e">
        <f>EAJ549+#REF!+#REF!</f>
        <v>#REF!</v>
      </c>
      <c r="EAK548" s="48"/>
      <c r="EAL548" s="221" t="s">
        <v>98</v>
      </c>
      <c r="EAM548" s="221"/>
      <c r="EAN548" s="85"/>
      <c r="EAO548" s="46"/>
      <c r="EAP548" s="43"/>
      <c r="EAQ548" s="44"/>
      <c r="EAR548" s="47" t="e">
        <f>EAR549+#REF!+#REF!</f>
        <v>#REF!</v>
      </c>
      <c r="EAS548" s="48"/>
      <c r="EAT548" s="221" t="s">
        <v>98</v>
      </c>
      <c r="EAU548" s="221"/>
      <c r="EAV548" s="85"/>
      <c r="EAW548" s="46"/>
      <c r="EAX548" s="43"/>
      <c r="EAY548" s="44"/>
      <c r="EAZ548" s="47" t="e">
        <f>EAZ549+#REF!+#REF!</f>
        <v>#REF!</v>
      </c>
      <c r="EBA548" s="48"/>
      <c r="EBB548" s="221" t="s">
        <v>98</v>
      </c>
      <c r="EBC548" s="221"/>
      <c r="EBD548" s="85"/>
      <c r="EBE548" s="46"/>
      <c r="EBF548" s="43"/>
      <c r="EBG548" s="44"/>
      <c r="EBH548" s="47" t="e">
        <f>EBH549+#REF!+#REF!</f>
        <v>#REF!</v>
      </c>
      <c r="EBI548" s="48"/>
      <c r="EBJ548" s="221" t="s">
        <v>98</v>
      </c>
      <c r="EBK548" s="221"/>
      <c r="EBL548" s="85"/>
      <c r="EBM548" s="46"/>
      <c r="EBN548" s="43"/>
      <c r="EBO548" s="44"/>
      <c r="EBP548" s="47" t="e">
        <f>EBP549+#REF!+#REF!</f>
        <v>#REF!</v>
      </c>
      <c r="EBQ548" s="48"/>
      <c r="EBR548" s="221" t="s">
        <v>98</v>
      </c>
      <c r="EBS548" s="221"/>
      <c r="EBT548" s="85"/>
      <c r="EBU548" s="46"/>
      <c r="EBV548" s="43"/>
      <c r="EBW548" s="44"/>
      <c r="EBX548" s="47" t="e">
        <f>EBX549+#REF!+#REF!</f>
        <v>#REF!</v>
      </c>
      <c r="EBY548" s="48"/>
      <c r="EBZ548" s="221" t="s">
        <v>98</v>
      </c>
      <c r="ECA548" s="221"/>
      <c r="ECB548" s="85"/>
      <c r="ECC548" s="46"/>
      <c r="ECD548" s="43"/>
      <c r="ECE548" s="44"/>
      <c r="ECF548" s="47" t="e">
        <f>ECF549+#REF!+#REF!</f>
        <v>#REF!</v>
      </c>
      <c r="ECG548" s="48"/>
      <c r="ECH548" s="221" t="s">
        <v>98</v>
      </c>
      <c r="ECI548" s="221"/>
      <c r="ECJ548" s="85"/>
      <c r="ECK548" s="46"/>
      <c r="ECL548" s="43"/>
      <c r="ECM548" s="44"/>
      <c r="ECN548" s="47" t="e">
        <f>ECN549+#REF!+#REF!</f>
        <v>#REF!</v>
      </c>
      <c r="ECO548" s="48"/>
      <c r="ECP548" s="221" t="s">
        <v>98</v>
      </c>
      <c r="ECQ548" s="221"/>
      <c r="ECR548" s="85"/>
      <c r="ECS548" s="46"/>
      <c r="ECT548" s="43"/>
      <c r="ECU548" s="44"/>
      <c r="ECV548" s="47" t="e">
        <f>ECV549+#REF!+#REF!</f>
        <v>#REF!</v>
      </c>
      <c r="ECW548" s="48"/>
      <c r="ECX548" s="221" t="s">
        <v>98</v>
      </c>
      <c r="ECY548" s="221"/>
      <c r="ECZ548" s="85"/>
      <c r="EDA548" s="46"/>
      <c r="EDB548" s="43"/>
      <c r="EDC548" s="44"/>
      <c r="EDD548" s="47" t="e">
        <f>EDD549+#REF!+#REF!</f>
        <v>#REF!</v>
      </c>
      <c r="EDE548" s="48"/>
      <c r="EDF548" s="221" t="s">
        <v>98</v>
      </c>
      <c r="EDG548" s="221"/>
      <c r="EDH548" s="85"/>
      <c r="EDI548" s="46"/>
      <c r="EDJ548" s="43"/>
      <c r="EDK548" s="44"/>
      <c r="EDL548" s="47" t="e">
        <f>EDL549+#REF!+#REF!</f>
        <v>#REF!</v>
      </c>
      <c r="EDM548" s="48"/>
      <c r="EDN548" s="221" t="s">
        <v>98</v>
      </c>
      <c r="EDO548" s="221"/>
      <c r="EDP548" s="85"/>
      <c r="EDQ548" s="46"/>
      <c r="EDR548" s="43"/>
      <c r="EDS548" s="44"/>
      <c r="EDT548" s="47" t="e">
        <f>EDT549+#REF!+#REF!</f>
        <v>#REF!</v>
      </c>
      <c r="EDU548" s="48"/>
      <c r="EDV548" s="221" t="s">
        <v>98</v>
      </c>
      <c r="EDW548" s="221"/>
      <c r="EDX548" s="85"/>
      <c r="EDY548" s="46"/>
      <c r="EDZ548" s="43"/>
      <c r="EEA548" s="44"/>
      <c r="EEB548" s="47" t="e">
        <f>EEB549+#REF!+#REF!</f>
        <v>#REF!</v>
      </c>
      <c r="EEC548" s="48"/>
      <c r="EED548" s="221" t="s">
        <v>98</v>
      </c>
      <c r="EEE548" s="221"/>
      <c r="EEF548" s="85"/>
      <c r="EEG548" s="46"/>
      <c r="EEH548" s="43"/>
      <c r="EEI548" s="44"/>
      <c r="EEJ548" s="47" t="e">
        <f>EEJ549+#REF!+#REF!</f>
        <v>#REF!</v>
      </c>
      <c r="EEK548" s="48"/>
      <c r="EEL548" s="221" t="s">
        <v>98</v>
      </c>
      <c r="EEM548" s="221"/>
      <c r="EEN548" s="85"/>
      <c r="EEO548" s="46"/>
      <c r="EEP548" s="43"/>
      <c r="EEQ548" s="44"/>
      <c r="EER548" s="47" t="e">
        <f>EER549+#REF!+#REF!</f>
        <v>#REF!</v>
      </c>
      <c r="EES548" s="48"/>
      <c r="EET548" s="221" t="s">
        <v>98</v>
      </c>
      <c r="EEU548" s="221"/>
      <c r="EEV548" s="85"/>
      <c r="EEW548" s="46"/>
      <c r="EEX548" s="43"/>
      <c r="EEY548" s="44"/>
      <c r="EEZ548" s="47" t="e">
        <f>EEZ549+#REF!+#REF!</f>
        <v>#REF!</v>
      </c>
      <c r="EFA548" s="48"/>
      <c r="EFB548" s="221" t="s">
        <v>98</v>
      </c>
      <c r="EFC548" s="221"/>
      <c r="EFD548" s="85"/>
      <c r="EFE548" s="46"/>
      <c r="EFF548" s="43"/>
      <c r="EFG548" s="44"/>
      <c r="EFH548" s="47" t="e">
        <f>EFH549+#REF!+#REF!</f>
        <v>#REF!</v>
      </c>
      <c r="EFI548" s="48"/>
      <c r="EFJ548" s="221" t="s">
        <v>98</v>
      </c>
      <c r="EFK548" s="221"/>
      <c r="EFL548" s="85"/>
      <c r="EFM548" s="46"/>
      <c r="EFN548" s="43"/>
      <c r="EFO548" s="44"/>
      <c r="EFP548" s="47" t="e">
        <f>EFP549+#REF!+#REF!</f>
        <v>#REF!</v>
      </c>
      <c r="EFQ548" s="48"/>
      <c r="EFR548" s="221" t="s">
        <v>98</v>
      </c>
      <c r="EFS548" s="221"/>
      <c r="EFT548" s="85"/>
      <c r="EFU548" s="46"/>
      <c r="EFV548" s="43"/>
      <c r="EFW548" s="44"/>
      <c r="EFX548" s="47" t="e">
        <f>EFX549+#REF!+#REF!</f>
        <v>#REF!</v>
      </c>
      <c r="EFY548" s="48"/>
      <c r="EFZ548" s="221" t="s">
        <v>98</v>
      </c>
      <c r="EGA548" s="221"/>
      <c r="EGB548" s="85"/>
      <c r="EGC548" s="46"/>
      <c r="EGD548" s="43"/>
      <c r="EGE548" s="44"/>
      <c r="EGF548" s="47" t="e">
        <f>EGF549+#REF!+#REF!</f>
        <v>#REF!</v>
      </c>
      <c r="EGG548" s="48"/>
      <c r="EGH548" s="221" t="s">
        <v>98</v>
      </c>
      <c r="EGI548" s="221"/>
      <c r="EGJ548" s="85"/>
      <c r="EGK548" s="46"/>
      <c r="EGL548" s="43"/>
      <c r="EGM548" s="44"/>
      <c r="EGN548" s="47" t="e">
        <f>EGN549+#REF!+#REF!</f>
        <v>#REF!</v>
      </c>
      <c r="EGO548" s="48"/>
      <c r="EGP548" s="221" t="s">
        <v>98</v>
      </c>
      <c r="EGQ548" s="221"/>
      <c r="EGR548" s="85"/>
      <c r="EGS548" s="46"/>
      <c r="EGT548" s="43"/>
      <c r="EGU548" s="44"/>
      <c r="EGV548" s="47" t="e">
        <f>EGV549+#REF!+#REF!</f>
        <v>#REF!</v>
      </c>
      <c r="EGW548" s="48"/>
      <c r="EGX548" s="221" t="s">
        <v>98</v>
      </c>
      <c r="EGY548" s="221"/>
      <c r="EGZ548" s="85"/>
      <c r="EHA548" s="46"/>
      <c r="EHB548" s="43"/>
      <c r="EHC548" s="44"/>
      <c r="EHD548" s="47" t="e">
        <f>EHD549+#REF!+#REF!</f>
        <v>#REF!</v>
      </c>
      <c r="EHE548" s="48"/>
      <c r="EHF548" s="221" t="s">
        <v>98</v>
      </c>
      <c r="EHG548" s="221"/>
      <c r="EHH548" s="85"/>
      <c r="EHI548" s="46"/>
      <c r="EHJ548" s="43"/>
      <c r="EHK548" s="44"/>
      <c r="EHL548" s="47" t="e">
        <f>EHL549+#REF!+#REF!</f>
        <v>#REF!</v>
      </c>
      <c r="EHM548" s="48"/>
      <c r="EHN548" s="221" t="s">
        <v>98</v>
      </c>
      <c r="EHO548" s="221"/>
      <c r="EHP548" s="85"/>
      <c r="EHQ548" s="46"/>
      <c r="EHR548" s="43"/>
      <c r="EHS548" s="44"/>
      <c r="EHT548" s="47" t="e">
        <f>EHT549+#REF!+#REF!</f>
        <v>#REF!</v>
      </c>
      <c r="EHU548" s="48"/>
      <c r="EHV548" s="221" t="s">
        <v>98</v>
      </c>
      <c r="EHW548" s="221"/>
      <c r="EHX548" s="85"/>
      <c r="EHY548" s="46"/>
      <c r="EHZ548" s="43"/>
      <c r="EIA548" s="44"/>
      <c r="EIB548" s="47" t="e">
        <f>EIB549+#REF!+#REF!</f>
        <v>#REF!</v>
      </c>
      <c r="EIC548" s="48"/>
      <c r="EID548" s="221" t="s">
        <v>98</v>
      </c>
      <c r="EIE548" s="221"/>
      <c r="EIF548" s="85"/>
      <c r="EIG548" s="46"/>
      <c r="EIH548" s="43"/>
      <c r="EII548" s="44"/>
      <c r="EIJ548" s="47" t="e">
        <f>EIJ549+#REF!+#REF!</f>
        <v>#REF!</v>
      </c>
      <c r="EIK548" s="48"/>
      <c r="EIL548" s="221" t="s">
        <v>98</v>
      </c>
      <c r="EIM548" s="221"/>
      <c r="EIN548" s="85"/>
      <c r="EIO548" s="46"/>
      <c r="EIP548" s="43"/>
      <c r="EIQ548" s="44"/>
      <c r="EIR548" s="47" t="e">
        <f>EIR549+#REF!+#REF!</f>
        <v>#REF!</v>
      </c>
      <c r="EIS548" s="48"/>
      <c r="EIT548" s="221" t="s">
        <v>98</v>
      </c>
      <c r="EIU548" s="221"/>
      <c r="EIV548" s="85"/>
      <c r="EIW548" s="46"/>
      <c r="EIX548" s="43"/>
      <c r="EIY548" s="44"/>
      <c r="EIZ548" s="47" t="e">
        <f>EIZ549+#REF!+#REF!</f>
        <v>#REF!</v>
      </c>
      <c r="EJA548" s="48"/>
      <c r="EJB548" s="221" t="s">
        <v>98</v>
      </c>
      <c r="EJC548" s="221"/>
      <c r="EJD548" s="85"/>
      <c r="EJE548" s="46"/>
      <c r="EJF548" s="43"/>
      <c r="EJG548" s="44"/>
      <c r="EJH548" s="47" t="e">
        <f>EJH549+#REF!+#REF!</f>
        <v>#REF!</v>
      </c>
      <c r="EJI548" s="48"/>
      <c r="EJJ548" s="221" t="s">
        <v>98</v>
      </c>
      <c r="EJK548" s="221"/>
      <c r="EJL548" s="85"/>
      <c r="EJM548" s="46"/>
      <c r="EJN548" s="43"/>
      <c r="EJO548" s="44"/>
      <c r="EJP548" s="47" t="e">
        <f>EJP549+#REF!+#REF!</f>
        <v>#REF!</v>
      </c>
      <c r="EJQ548" s="48"/>
      <c r="EJR548" s="221" t="s">
        <v>98</v>
      </c>
      <c r="EJS548" s="221"/>
      <c r="EJT548" s="85"/>
      <c r="EJU548" s="46"/>
      <c r="EJV548" s="43"/>
      <c r="EJW548" s="44"/>
      <c r="EJX548" s="47" t="e">
        <f>EJX549+#REF!+#REF!</f>
        <v>#REF!</v>
      </c>
      <c r="EJY548" s="48"/>
      <c r="EJZ548" s="221" t="s">
        <v>98</v>
      </c>
      <c r="EKA548" s="221"/>
      <c r="EKB548" s="85"/>
      <c r="EKC548" s="46"/>
      <c r="EKD548" s="43"/>
      <c r="EKE548" s="44"/>
      <c r="EKF548" s="47" t="e">
        <f>EKF549+#REF!+#REF!</f>
        <v>#REF!</v>
      </c>
      <c r="EKG548" s="48"/>
      <c r="EKH548" s="221" t="s">
        <v>98</v>
      </c>
      <c r="EKI548" s="221"/>
      <c r="EKJ548" s="85"/>
      <c r="EKK548" s="46"/>
      <c r="EKL548" s="43"/>
      <c r="EKM548" s="44"/>
      <c r="EKN548" s="47" t="e">
        <f>EKN549+#REF!+#REF!</f>
        <v>#REF!</v>
      </c>
      <c r="EKO548" s="48"/>
      <c r="EKP548" s="221" t="s">
        <v>98</v>
      </c>
      <c r="EKQ548" s="221"/>
      <c r="EKR548" s="85"/>
      <c r="EKS548" s="46"/>
      <c r="EKT548" s="43"/>
      <c r="EKU548" s="44"/>
      <c r="EKV548" s="47" t="e">
        <f>EKV549+#REF!+#REF!</f>
        <v>#REF!</v>
      </c>
      <c r="EKW548" s="48"/>
      <c r="EKX548" s="221" t="s">
        <v>98</v>
      </c>
      <c r="EKY548" s="221"/>
      <c r="EKZ548" s="85"/>
      <c r="ELA548" s="46"/>
      <c r="ELB548" s="43"/>
      <c r="ELC548" s="44"/>
      <c r="ELD548" s="47" t="e">
        <f>ELD549+#REF!+#REF!</f>
        <v>#REF!</v>
      </c>
      <c r="ELE548" s="48"/>
      <c r="ELF548" s="221" t="s">
        <v>98</v>
      </c>
      <c r="ELG548" s="221"/>
      <c r="ELH548" s="85"/>
      <c r="ELI548" s="46"/>
      <c r="ELJ548" s="43"/>
      <c r="ELK548" s="44"/>
      <c r="ELL548" s="47" t="e">
        <f>ELL549+#REF!+#REF!</f>
        <v>#REF!</v>
      </c>
      <c r="ELM548" s="48"/>
      <c r="ELN548" s="221" t="s">
        <v>98</v>
      </c>
      <c r="ELO548" s="221"/>
      <c r="ELP548" s="85"/>
      <c r="ELQ548" s="46"/>
      <c r="ELR548" s="43"/>
      <c r="ELS548" s="44"/>
      <c r="ELT548" s="47" t="e">
        <f>ELT549+#REF!+#REF!</f>
        <v>#REF!</v>
      </c>
      <c r="ELU548" s="48"/>
      <c r="ELV548" s="221" t="s">
        <v>98</v>
      </c>
      <c r="ELW548" s="221"/>
      <c r="ELX548" s="85"/>
      <c r="ELY548" s="46"/>
      <c r="ELZ548" s="43"/>
      <c r="EMA548" s="44"/>
      <c r="EMB548" s="47" t="e">
        <f>EMB549+#REF!+#REF!</f>
        <v>#REF!</v>
      </c>
      <c r="EMC548" s="48"/>
      <c r="EMD548" s="221" t="s">
        <v>98</v>
      </c>
      <c r="EME548" s="221"/>
      <c r="EMF548" s="85"/>
      <c r="EMG548" s="46"/>
      <c r="EMH548" s="43"/>
      <c r="EMI548" s="44"/>
      <c r="EMJ548" s="47" t="e">
        <f>EMJ549+#REF!+#REF!</f>
        <v>#REF!</v>
      </c>
      <c r="EMK548" s="48"/>
      <c r="EML548" s="221" t="s">
        <v>98</v>
      </c>
      <c r="EMM548" s="221"/>
      <c r="EMN548" s="85"/>
      <c r="EMO548" s="46"/>
      <c r="EMP548" s="43"/>
      <c r="EMQ548" s="44"/>
      <c r="EMR548" s="47" t="e">
        <f>EMR549+#REF!+#REF!</f>
        <v>#REF!</v>
      </c>
      <c r="EMS548" s="48"/>
      <c r="EMT548" s="221" t="s">
        <v>98</v>
      </c>
      <c r="EMU548" s="221"/>
      <c r="EMV548" s="85"/>
      <c r="EMW548" s="46"/>
      <c r="EMX548" s="43"/>
      <c r="EMY548" s="44"/>
      <c r="EMZ548" s="47" t="e">
        <f>EMZ549+#REF!+#REF!</f>
        <v>#REF!</v>
      </c>
      <c r="ENA548" s="48"/>
      <c r="ENB548" s="221" t="s">
        <v>98</v>
      </c>
      <c r="ENC548" s="221"/>
      <c r="END548" s="85"/>
      <c r="ENE548" s="46"/>
      <c r="ENF548" s="43"/>
      <c r="ENG548" s="44"/>
      <c r="ENH548" s="47" t="e">
        <f>ENH549+#REF!+#REF!</f>
        <v>#REF!</v>
      </c>
      <c r="ENI548" s="48"/>
      <c r="ENJ548" s="221" t="s">
        <v>98</v>
      </c>
      <c r="ENK548" s="221"/>
      <c r="ENL548" s="85"/>
      <c r="ENM548" s="46"/>
      <c r="ENN548" s="43"/>
      <c r="ENO548" s="44"/>
      <c r="ENP548" s="47" t="e">
        <f>ENP549+#REF!+#REF!</f>
        <v>#REF!</v>
      </c>
      <c r="ENQ548" s="48"/>
      <c r="ENR548" s="221" t="s">
        <v>98</v>
      </c>
      <c r="ENS548" s="221"/>
      <c r="ENT548" s="85"/>
      <c r="ENU548" s="46"/>
      <c r="ENV548" s="43"/>
      <c r="ENW548" s="44"/>
      <c r="ENX548" s="47" t="e">
        <f>ENX549+#REF!+#REF!</f>
        <v>#REF!</v>
      </c>
      <c r="ENY548" s="48"/>
      <c r="ENZ548" s="221" t="s">
        <v>98</v>
      </c>
      <c r="EOA548" s="221"/>
      <c r="EOB548" s="85"/>
      <c r="EOC548" s="46"/>
      <c r="EOD548" s="43"/>
      <c r="EOE548" s="44"/>
      <c r="EOF548" s="47" t="e">
        <f>EOF549+#REF!+#REF!</f>
        <v>#REF!</v>
      </c>
      <c r="EOG548" s="48"/>
      <c r="EOH548" s="221" t="s">
        <v>98</v>
      </c>
      <c r="EOI548" s="221"/>
      <c r="EOJ548" s="85"/>
      <c r="EOK548" s="46"/>
      <c r="EOL548" s="43"/>
      <c r="EOM548" s="44"/>
      <c r="EON548" s="47" t="e">
        <f>EON549+#REF!+#REF!</f>
        <v>#REF!</v>
      </c>
      <c r="EOO548" s="48"/>
      <c r="EOP548" s="221" t="s">
        <v>98</v>
      </c>
      <c r="EOQ548" s="221"/>
      <c r="EOR548" s="85"/>
      <c r="EOS548" s="46"/>
      <c r="EOT548" s="43"/>
      <c r="EOU548" s="44"/>
      <c r="EOV548" s="47" t="e">
        <f>EOV549+#REF!+#REF!</f>
        <v>#REF!</v>
      </c>
      <c r="EOW548" s="48"/>
      <c r="EOX548" s="221" t="s">
        <v>98</v>
      </c>
      <c r="EOY548" s="221"/>
      <c r="EOZ548" s="85"/>
      <c r="EPA548" s="46"/>
      <c r="EPB548" s="43"/>
      <c r="EPC548" s="44"/>
      <c r="EPD548" s="47" t="e">
        <f>EPD549+#REF!+#REF!</f>
        <v>#REF!</v>
      </c>
      <c r="EPE548" s="48"/>
      <c r="EPF548" s="221" t="s">
        <v>98</v>
      </c>
      <c r="EPG548" s="221"/>
      <c r="EPH548" s="85"/>
      <c r="EPI548" s="46"/>
      <c r="EPJ548" s="43"/>
      <c r="EPK548" s="44"/>
      <c r="EPL548" s="47" t="e">
        <f>EPL549+#REF!+#REF!</f>
        <v>#REF!</v>
      </c>
      <c r="EPM548" s="48"/>
      <c r="EPN548" s="221" t="s">
        <v>98</v>
      </c>
      <c r="EPO548" s="221"/>
      <c r="EPP548" s="85"/>
      <c r="EPQ548" s="46"/>
      <c r="EPR548" s="43"/>
      <c r="EPS548" s="44"/>
      <c r="EPT548" s="47" t="e">
        <f>EPT549+#REF!+#REF!</f>
        <v>#REF!</v>
      </c>
      <c r="EPU548" s="48"/>
      <c r="EPV548" s="221" t="s">
        <v>98</v>
      </c>
      <c r="EPW548" s="221"/>
      <c r="EPX548" s="85"/>
      <c r="EPY548" s="46"/>
      <c r="EPZ548" s="43"/>
      <c r="EQA548" s="44"/>
      <c r="EQB548" s="47" t="e">
        <f>EQB549+#REF!+#REF!</f>
        <v>#REF!</v>
      </c>
      <c r="EQC548" s="48"/>
      <c r="EQD548" s="221" t="s">
        <v>98</v>
      </c>
      <c r="EQE548" s="221"/>
      <c r="EQF548" s="85"/>
      <c r="EQG548" s="46"/>
      <c r="EQH548" s="43"/>
      <c r="EQI548" s="44"/>
      <c r="EQJ548" s="47" t="e">
        <f>EQJ549+#REF!+#REF!</f>
        <v>#REF!</v>
      </c>
      <c r="EQK548" s="48"/>
      <c r="EQL548" s="221" t="s">
        <v>98</v>
      </c>
      <c r="EQM548" s="221"/>
      <c r="EQN548" s="85"/>
      <c r="EQO548" s="46"/>
      <c r="EQP548" s="43"/>
      <c r="EQQ548" s="44"/>
      <c r="EQR548" s="47" t="e">
        <f>EQR549+#REF!+#REF!</f>
        <v>#REF!</v>
      </c>
      <c r="EQS548" s="48"/>
      <c r="EQT548" s="221" t="s">
        <v>98</v>
      </c>
      <c r="EQU548" s="221"/>
      <c r="EQV548" s="85"/>
      <c r="EQW548" s="46"/>
      <c r="EQX548" s="43"/>
      <c r="EQY548" s="44"/>
      <c r="EQZ548" s="47" t="e">
        <f>EQZ549+#REF!+#REF!</f>
        <v>#REF!</v>
      </c>
      <c r="ERA548" s="48"/>
      <c r="ERB548" s="221" t="s">
        <v>98</v>
      </c>
      <c r="ERC548" s="221"/>
      <c r="ERD548" s="85"/>
      <c r="ERE548" s="46"/>
      <c r="ERF548" s="43"/>
      <c r="ERG548" s="44"/>
      <c r="ERH548" s="47" t="e">
        <f>ERH549+#REF!+#REF!</f>
        <v>#REF!</v>
      </c>
      <c r="ERI548" s="48"/>
      <c r="ERJ548" s="221" t="s">
        <v>98</v>
      </c>
      <c r="ERK548" s="221"/>
      <c r="ERL548" s="85"/>
      <c r="ERM548" s="46"/>
      <c r="ERN548" s="43"/>
      <c r="ERO548" s="44"/>
      <c r="ERP548" s="47" t="e">
        <f>ERP549+#REF!+#REF!</f>
        <v>#REF!</v>
      </c>
      <c r="ERQ548" s="48"/>
      <c r="ERR548" s="221" t="s">
        <v>98</v>
      </c>
      <c r="ERS548" s="221"/>
      <c r="ERT548" s="85"/>
      <c r="ERU548" s="46"/>
      <c r="ERV548" s="43"/>
      <c r="ERW548" s="44"/>
      <c r="ERX548" s="47" t="e">
        <f>ERX549+#REF!+#REF!</f>
        <v>#REF!</v>
      </c>
      <c r="ERY548" s="48"/>
      <c r="ERZ548" s="221" t="s">
        <v>98</v>
      </c>
      <c r="ESA548" s="221"/>
      <c r="ESB548" s="85"/>
      <c r="ESC548" s="46"/>
      <c r="ESD548" s="43"/>
      <c r="ESE548" s="44"/>
      <c r="ESF548" s="47" t="e">
        <f>ESF549+#REF!+#REF!</f>
        <v>#REF!</v>
      </c>
      <c r="ESG548" s="48"/>
      <c r="ESH548" s="221" t="s">
        <v>98</v>
      </c>
      <c r="ESI548" s="221"/>
      <c r="ESJ548" s="85"/>
      <c r="ESK548" s="46"/>
      <c r="ESL548" s="43"/>
      <c r="ESM548" s="44"/>
      <c r="ESN548" s="47" t="e">
        <f>ESN549+#REF!+#REF!</f>
        <v>#REF!</v>
      </c>
      <c r="ESO548" s="48"/>
      <c r="ESP548" s="221" t="s">
        <v>98</v>
      </c>
      <c r="ESQ548" s="221"/>
      <c r="ESR548" s="85"/>
      <c r="ESS548" s="46"/>
      <c r="EST548" s="43"/>
      <c r="ESU548" s="44"/>
      <c r="ESV548" s="47" t="e">
        <f>ESV549+#REF!+#REF!</f>
        <v>#REF!</v>
      </c>
      <c r="ESW548" s="48"/>
      <c r="ESX548" s="221" t="s">
        <v>98</v>
      </c>
      <c r="ESY548" s="221"/>
      <c r="ESZ548" s="85"/>
      <c r="ETA548" s="46"/>
      <c r="ETB548" s="43"/>
      <c r="ETC548" s="44"/>
      <c r="ETD548" s="47" t="e">
        <f>ETD549+#REF!+#REF!</f>
        <v>#REF!</v>
      </c>
      <c r="ETE548" s="48"/>
      <c r="ETF548" s="221" t="s">
        <v>98</v>
      </c>
      <c r="ETG548" s="221"/>
      <c r="ETH548" s="85"/>
      <c r="ETI548" s="46"/>
      <c r="ETJ548" s="43"/>
      <c r="ETK548" s="44"/>
      <c r="ETL548" s="47" t="e">
        <f>ETL549+#REF!+#REF!</f>
        <v>#REF!</v>
      </c>
      <c r="ETM548" s="48"/>
      <c r="ETN548" s="221" t="s">
        <v>98</v>
      </c>
      <c r="ETO548" s="221"/>
      <c r="ETP548" s="85"/>
      <c r="ETQ548" s="46"/>
      <c r="ETR548" s="43"/>
      <c r="ETS548" s="44"/>
      <c r="ETT548" s="47" t="e">
        <f>ETT549+#REF!+#REF!</f>
        <v>#REF!</v>
      </c>
      <c r="ETU548" s="48"/>
      <c r="ETV548" s="221" t="s">
        <v>98</v>
      </c>
      <c r="ETW548" s="221"/>
      <c r="ETX548" s="85"/>
      <c r="ETY548" s="46"/>
      <c r="ETZ548" s="43"/>
      <c r="EUA548" s="44"/>
      <c r="EUB548" s="47" t="e">
        <f>EUB549+#REF!+#REF!</f>
        <v>#REF!</v>
      </c>
      <c r="EUC548" s="48"/>
      <c r="EUD548" s="221" t="s">
        <v>98</v>
      </c>
      <c r="EUE548" s="221"/>
      <c r="EUF548" s="85"/>
      <c r="EUG548" s="46"/>
      <c r="EUH548" s="43"/>
      <c r="EUI548" s="44"/>
      <c r="EUJ548" s="47" t="e">
        <f>EUJ549+#REF!+#REF!</f>
        <v>#REF!</v>
      </c>
      <c r="EUK548" s="48"/>
      <c r="EUL548" s="221" t="s">
        <v>98</v>
      </c>
      <c r="EUM548" s="221"/>
      <c r="EUN548" s="85"/>
      <c r="EUO548" s="46"/>
      <c r="EUP548" s="43"/>
      <c r="EUQ548" s="44"/>
      <c r="EUR548" s="47" t="e">
        <f>EUR549+#REF!+#REF!</f>
        <v>#REF!</v>
      </c>
      <c r="EUS548" s="48"/>
      <c r="EUT548" s="221" t="s">
        <v>98</v>
      </c>
      <c r="EUU548" s="221"/>
      <c r="EUV548" s="85"/>
      <c r="EUW548" s="46"/>
      <c r="EUX548" s="43"/>
      <c r="EUY548" s="44"/>
      <c r="EUZ548" s="47" t="e">
        <f>EUZ549+#REF!+#REF!</f>
        <v>#REF!</v>
      </c>
      <c r="EVA548" s="48"/>
      <c r="EVB548" s="221" t="s">
        <v>98</v>
      </c>
      <c r="EVC548" s="221"/>
      <c r="EVD548" s="85"/>
      <c r="EVE548" s="46"/>
      <c r="EVF548" s="43"/>
      <c r="EVG548" s="44"/>
      <c r="EVH548" s="47" t="e">
        <f>EVH549+#REF!+#REF!</f>
        <v>#REF!</v>
      </c>
      <c r="EVI548" s="48"/>
      <c r="EVJ548" s="221" t="s">
        <v>98</v>
      </c>
      <c r="EVK548" s="221"/>
      <c r="EVL548" s="85"/>
      <c r="EVM548" s="46"/>
      <c r="EVN548" s="43"/>
      <c r="EVO548" s="44"/>
      <c r="EVP548" s="47" t="e">
        <f>EVP549+#REF!+#REF!</f>
        <v>#REF!</v>
      </c>
      <c r="EVQ548" s="48"/>
      <c r="EVR548" s="221" t="s">
        <v>98</v>
      </c>
      <c r="EVS548" s="221"/>
      <c r="EVT548" s="85"/>
      <c r="EVU548" s="46"/>
      <c r="EVV548" s="43"/>
      <c r="EVW548" s="44"/>
      <c r="EVX548" s="47" t="e">
        <f>EVX549+#REF!+#REF!</f>
        <v>#REF!</v>
      </c>
      <c r="EVY548" s="48"/>
      <c r="EVZ548" s="221" t="s">
        <v>98</v>
      </c>
      <c r="EWA548" s="221"/>
      <c r="EWB548" s="85"/>
      <c r="EWC548" s="46"/>
      <c r="EWD548" s="43"/>
      <c r="EWE548" s="44"/>
      <c r="EWF548" s="47" t="e">
        <f>EWF549+#REF!+#REF!</f>
        <v>#REF!</v>
      </c>
      <c r="EWG548" s="48"/>
      <c r="EWH548" s="221" t="s">
        <v>98</v>
      </c>
      <c r="EWI548" s="221"/>
      <c r="EWJ548" s="85"/>
      <c r="EWK548" s="46"/>
      <c r="EWL548" s="43"/>
      <c r="EWM548" s="44"/>
      <c r="EWN548" s="47" t="e">
        <f>EWN549+#REF!+#REF!</f>
        <v>#REF!</v>
      </c>
      <c r="EWO548" s="48"/>
      <c r="EWP548" s="221" t="s">
        <v>98</v>
      </c>
      <c r="EWQ548" s="221"/>
      <c r="EWR548" s="85"/>
      <c r="EWS548" s="46"/>
      <c r="EWT548" s="43"/>
      <c r="EWU548" s="44"/>
      <c r="EWV548" s="47" t="e">
        <f>EWV549+#REF!+#REF!</f>
        <v>#REF!</v>
      </c>
      <c r="EWW548" s="48"/>
      <c r="EWX548" s="221" t="s">
        <v>98</v>
      </c>
      <c r="EWY548" s="221"/>
      <c r="EWZ548" s="85"/>
      <c r="EXA548" s="46"/>
      <c r="EXB548" s="43"/>
      <c r="EXC548" s="44"/>
      <c r="EXD548" s="47" t="e">
        <f>EXD549+#REF!+#REF!</f>
        <v>#REF!</v>
      </c>
      <c r="EXE548" s="48"/>
      <c r="EXF548" s="221" t="s">
        <v>98</v>
      </c>
      <c r="EXG548" s="221"/>
      <c r="EXH548" s="85"/>
      <c r="EXI548" s="46"/>
      <c r="EXJ548" s="43"/>
      <c r="EXK548" s="44"/>
      <c r="EXL548" s="47" t="e">
        <f>EXL549+#REF!+#REF!</f>
        <v>#REF!</v>
      </c>
      <c r="EXM548" s="48"/>
      <c r="EXN548" s="221" t="s">
        <v>98</v>
      </c>
      <c r="EXO548" s="221"/>
      <c r="EXP548" s="85"/>
      <c r="EXQ548" s="46"/>
      <c r="EXR548" s="43"/>
      <c r="EXS548" s="44"/>
      <c r="EXT548" s="47" t="e">
        <f>EXT549+#REF!+#REF!</f>
        <v>#REF!</v>
      </c>
      <c r="EXU548" s="48"/>
      <c r="EXV548" s="221" t="s">
        <v>98</v>
      </c>
      <c r="EXW548" s="221"/>
      <c r="EXX548" s="85"/>
      <c r="EXY548" s="46"/>
      <c r="EXZ548" s="43"/>
      <c r="EYA548" s="44"/>
      <c r="EYB548" s="47" t="e">
        <f>EYB549+#REF!+#REF!</f>
        <v>#REF!</v>
      </c>
      <c r="EYC548" s="48"/>
      <c r="EYD548" s="221" t="s">
        <v>98</v>
      </c>
      <c r="EYE548" s="221"/>
      <c r="EYF548" s="85"/>
      <c r="EYG548" s="46"/>
      <c r="EYH548" s="43"/>
      <c r="EYI548" s="44"/>
      <c r="EYJ548" s="47" t="e">
        <f>EYJ549+#REF!+#REF!</f>
        <v>#REF!</v>
      </c>
      <c r="EYK548" s="48"/>
      <c r="EYL548" s="221" t="s">
        <v>98</v>
      </c>
      <c r="EYM548" s="221"/>
      <c r="EYN548" s="85"/>
      <c r="EYO548" s="46"/>
      <c r="EYP548" s="43"/>
      <c r="EYQ548" s="44"/>
      <c r="EYR548" s="47" t="e">
        <f>EYR549+#REF!+#REF!</f>
        <v>#REF!</v>
      </c>
      <c r="EYS548" s="48"/>
      <c r="EYT548" s="221" t="s">
        <v>98</v>
      </c>
      <c r="EYU548" s="221"/>
      <c r="EYV548" s="85"/>
      <c r="EYW548" s="46"/>
      <c r="EYX548" s="43"/>
      <c r="EYY548" s="44"/>
      <c r="EYZ548" s="47" t="e">
        <f>EYZ549+#REF!+#REF!</f>
        <v>#REF!</v>
      </c>
      <c r="EZA548" s="48"/>
      <c r="EZB548" s="221" t="s">
        <v>98</v>
      </c>
      <c r="EZC548" s="221"/>
      <c r="EZD548" s="85"/>
      <c r="EZE548" s="46"/>
      <c r="EZF548" s="43"/>
      <c r="EZG548" s="44"/>
      <c r="EZH548" s="47" t="e">
        <f>EZH549+#REF!+#REF!</f>
        <v>#REF!</v>
      </c>
      <c r="EZI548" s="48"/>
      <c r="EZJ548" s="221" t="s">
        <v>98</v>
      </c>
      <c r="EZK548" s="221"/>
      <c r="EZL548" s="85"/>
      <c r="EZM548" s="46"/>
      <c r="EZN548" s="43"/>
      <c r="EZO548" s="44"/>
      <c r="EZP548" s="47" t="e">
        <f>EZP549+#REF!+#REF!</f>
        <v>#REF!</v>
      </c>
      <c r="EZQ548" s="48"/>
      <c r="EZR548" s="221" t="s">
        <v>98</v>
      </c>
      <c r="EZS548" s="221"/>
      <c r="EZT548" s="85"/>
      <c r="EZU548" s="46"/>
      <c r="EZV548" s="43"/>
      <c r="EZW548" s="44"/>
      <c r="EZX548" s="47" t="e">
        <f>EZX549+#REF!+#REF!</f>
        <v>#REF!</v>
      </c>
      <c r="EZY548" s="48"/>
      <c r="EZZ548" s="221" t="s">
        <v>98</v>
      </c>
      <c r="FAA548" s="221"/>
      <c r="FAB548" s="85"/>
      <c r="FAC548" s="46"/>
      <c r="FAD548" s="43"/>
      <c r="FAE548" s="44"/>
      <c r="FAF548" s="47" t="e">
        <f>FAF549+#REF!+#REF!</f>
        <v>#REF!</v>
      </c>
      <c r="FAG548" s="48"/>
      <c r="FAH548" s="221" t="s">
        <v>98</v>
      </c>
      <c r="FAI548" s="221"/>
      <c r="FAJ548" s="85"/>
      <c r="FAK548" s="46"/>
      <c r="FAL548" s="43"/>
      <c r="FAM548" s="44"/>
      <c r="FAN548" s="47" t="e">
        <f>FAN549+#REF!+#REF!</f>
        <v>#REF!</v>
      </c>
      <c r="FAO548" s="48"/>
      <c r="FAP548" s="221" t="s">
        <v>98</v>
      </c>
      <c r="FAQ548" s="221"/>
      <c r="FAR548" s="85"/>
      <c r="FAS548" s="46"/>
      <c r="FAT548" s="43"/>
      <c r="FAU548" s="44"/>
      <c r="FAV548" s="47" t="e">
        <f>FAV549+#REF!+#REF!</f>
        <v>#REF!</v>
      </c>
      <c r="FAW548" s="48"/>
      <c r="FAX548" s="221" t="s">
        <v>98</v>
      </c>
      <c r="FAY548" s="221"/>
      <c r="FAZ548" s="85"/>
      <c r="FBA548" s="46"/>
      <c r="FBB548" s="43"/>
      <c r="FBC548" s="44"/>
      <c r="FBD548" s="47" t="e">
        <f>FBD549+#REF!+#REF!</f>
        <v>#REF!</v>
      </c>
      <c r="FBE548" s="48"/>
      <c r="FBF548" s="221" t="s">
        <v>98</v>
      </c>
      <c r="FBG548" s="221"/>
      <c r="FBH548" s="85"/>
      <c r="FBI548" s="46"/>
      <c r="FBJ548" s="43"/>
      <c r="FBK548" s="44"/>
      <c r="FBL548" s="47" t="e">
        <f>FBL549+#REF!+#REF!</f>
        <v>#REF!</v>
      </c>
      <c r="FBM548" s="48"/>
      <c r="FBN548" s="221" t="s">
        <v>98</v>
      </c>
      <c r="FBO548" s="221"/>
      <c r="FBP548" s="85"/>
      <c r="FBQ548" s="46"/>
      <c r="FBR548" s="43"/>
      <c r="FBS548" s="44"/>
      <c r="FBT548" s="47" t="e">
        <f>FBT549+#REF!+#REF!</f>
        <v>#REF!</v>
      </c>
      <c r="FBU548" s="48"/>
      <c r="FBV548" s="221" t="s">
        <v>98</v>
      </c>
      <c r="FBW548" s="221"/>
      <c r="FBX548" s="85"/>
      <c r="FBY548" s="46"/>
      <c r="FBZ548" s="43"/>
      <c r="FCA548" s="44"/>
      <c r="FCB548" s="47" t="e">
        <f>FCB549+#REF!+#REF!</f>
        <v>#REF!</v>
      </c>
      <c r="FCC548" s="48"/>
      <c r="FCD548" s="221" t="s">
        <v>98</v>
      </c>
      <c r="FCE548" s="221"/>
      <c r="FCF548" s="85"/>
      <c r="FCG548" s="46"/>
      <c r="FCH548" s="43"/>
      <c r="FCI548" s="44"/>
      <c r="FCJ548" s="47" t="e">
        <f>FCJ549+#REF!+#REF!</f>
        <v>#REF!</v>
      </c>
      <c r="FCK548" s="48"/>
      <c r="FCL548" s="221" t="s">
        <v>98</v>
      </c>
      <c r="FCM548" s="221"/>
      <c r="FCN548" s="85"/>
      <c r="FCO548" s="46"/>
      <c r="FCP548" s="43"/>
      <c r="FCQ548" s="44"/>
      <c r="FCR548" s="47" t="e">
        <f>FCR549+#REF!+#REF!</f>
        <v>#REF!</v>
      </c>
      <c r="FCS548" s="48"/>
      <c r="FCT548" s="221" t="s">
        <v>98</v>
      </c>
      <c r="FCU548" s="221"/>
      <c r="FCV548" s="85"/>
      <c r="FCW548" s="46"/>
      <c r="FCX548" s="43"/>
      <c r="FCY548" s="44"/>
      <c r="FCZ548" s="47" t="e">
        <f>FCZ549+#REF!+#REF!</f>
        <v>#REF!</v>
      </c>
      <c r="FDA548" s="48"/>
      <c r="FDB548" s="221" t="s">
        <v>98</v>
      </c>
      <c r="FDC548" s="221"/>
      <c r="FDD548" s="85"/>
      <c r="FDE548" s="46"/>
      <c r="FDF548" s="43"/>
      <c r="FDG548" s="44"/>
      <c r="FDH548" s="47" t="e">
        <f>FDH549+#REF!+#REF!</f>
        <v>#REF!</v>
      </c>
      <c r="FDI548" s="48"/>
      <c r="FDJ548" s="221" t="s">
        <v>98</v>
      </c>
      <c r="FDK548" s="221"/>
      <c r="FDL548" s="85"/>
      <c r="FDM548" s="46"/>
      <c r="FDN548" s="43"/>
      <c r="FDO548" s="44"/>
      <c r="FDP548" s="47" t="e">
        <f>FDP549+#REF!+#REF!</f>
        <v>#REF!</v>
      </c>
      <c r="FDQ548" s="48"/>
      <c r="FDR548" s="221" t="s">
        <v>98</v>
      </c>
      <c r="FDS548" s="221"/>
      <c r="FDT548" s="85"/>
      <c r="FDU548" s="46"/>
      <c r="FDV548" s="43"/>
      <c r="FDW548" s="44"/>
      <c r="FDX548" s="47" t="e">
        <f>FDX549+#REF!+#REF!</f>
        <v>#REF!</v>
      </c>
      <c r="FDY548" s="48"/>
      <c r="FDZ548" s="221" t="s">
        <v>98</v>
      </c>
      <c r="FEA548" s="221"/>
      <c r="FEB548" s="85"/>
      <c r="FEC548" s="46"/>
      <c r="FED548" s="43"/>
      <c r="FEE548" s="44"/>
      <c r="FEF548" s="47" t="e">
        <f>FEF549+#REF!+#REF!</f>
        <v>#REF!</v>
      </c>
      <c r="FEG548" s="48"/>
      <c r="FEH548" s="221" t="s">
        <v>98</v>
      </c>
      <c r="FEI548" s="221"/>
      <c r="FEJ548" s="85"/>
      <c r="FEK548" s="46"/>
      <c r="FEL548" s="43"/>
      <c r="FEM548" s="44"/>
      <c r="FEN548" s="47" t="e">
        <f>FEN549+#REF!+#REF!</f>
        <v>#REF!</v>
      </c>
      <c r="FEO548" s="48"/>
      <c r="FEP548" s="221" t="s">
        <v>98</v>
      </c>
      <c r="FEQ548" s="221"/>
      <c r="FER548" s="85"/>
      <c r="FES548" s="46"/>
      <c r="FET548" s="43"/>
      <c r="FEU548" s="44"/>
      <c r="FEV548" s="47" t="e">
        <f>FEV549+#REF!+#REF!</f>
        <v>#REF!</v>
      </c>
      <c r="FEW548" s="48"/>
      <c r="FEX548" s="221" t="s">
        <v>98</v>
      </c>
      <c r="FEY548" s="221"/>
      <c r="FEZ548" s="85"/>
      <c r="FFA548" s="46"/>
      <c r="FFB548" s="43"/>
      <c r="FFC548" s="44"/>
      <c r="FFD548" s="47" t="e">
        <f>FFD549+#REF!+#REF!</f>
        <v>#REF!</v>
      </c>
      <c r="FFE548" s="48"/>
      <c r="FFF548" s="221" t="s">
        <v>98</v>
      </c>
      <c r="FFG548" s="221"/>
      <c r="FFH548" s="85"/>
      <c r="FFI548" s="46"/>
      <c r="FFJ548" s="43"/>
      <c r="FFK548" s="44"/>
      <c r="FFL548" s="47" t="e">
        <f>FFL549+#REF!+#REF!</f>
        <v>#REF!</v>
      </c>
      <c r="FFM548" s="48"/>
      <c r="FFN548" s="221" t="s">
        <v>98</v>
      </c>
      <c r="FFO548" s="221"/>
      <c r="FFP548" s="85"/>
      <c r="FFQ548" s="46"/>
      <c r="FFR548" s="43"/>
      <c r="FFS548" s="44"/>
      <c r="FFT548" s="47" t="e">
        <f>FFT549+#REF!+#REF!</f>
        <v>#REF!</v>
      </c>
      <c r="FFU548" s="48"/>
      <c r="FFV548" s="221" t="s">
        <v>98</v>
      </c>
      <c r="FFW548" s="221"/>
      <c r="FFX548" s="85"/>
      <c r="FFY548" s="46"/>
      <c r="FFZ548" s="43"/>
      <c r="FGA548" s="44"/>
      <c r="FGB548" s="47" t="e">
        <f>FGB549+#REF!+#REF!</f>
        <v>#REF!</v>
      </c>
      <c r="FGC548" s="48"/>
      <c r="FGD548" s="221" t="s">
        <v>98</v>
      </c>
      <c r="FGE548" s="221"/>
      <c r="FGF548" s="85"/>
      <c r="FGG548" s="46"/>
      <c r="FGH548" s="43"/>
      <c r="FGI548" s="44"/>
      <c r="FGJ548" s="47" t="e">
        <f>FGJ549+#REF!+#REF!</f>
        <v>#REF!</v>
      </c>
      <c r="FGK548" s="48"/>
      <c r="FGL548" s="221" t="s">
        <v>98</v>
      </c>
      <c r="FGM548" s="221"/>
      <c r="FGN548" s="85"/>
      <c r="FGO548" s="46"/>
      <c r="FGP548" s="43"/>
      <c r="FGQ548" s="44"/>
      <c r="FGR548" s="47" t="e">
        <f>FGR549+#REF!+#REF!</f>
        <v>#REF!</v>
      </c>
      <c r="FGS548" s="48"/>
      <c r="FGT548" s="221" t="s">
        <v>98</v>
      </c>
      <c r="FGU548" s="221"/>
      <c r="FGV548" s="85"/>
      <c r="FGW548" s="46"/>
      <c r="FGX548" s="43"/>
      <c r="FGY548" s="44"/>
      <c r="FGZ548" s="47" t="e">
        <f>FGZ549+#REF!+#REF!</f>
        <v>#REF!</v>
      </c>
      <c r="FHA548" s="48"/>
      <c r="FHB548" s="221" t="s">
        <v>98</v>
      </c>
      <c r="FHC548" s="221"/>
      <c r="FHD548" s="85"/>
      <c r="FHE548" s="46"/>
      <c r="FHF548" s="43"/>
      <c r="FHG548" s="44"/>
      <c r="FHH548" s="47" t="e">
        <f>FHH549+#REF!+#REF!</f>
        <v>#REF!</v>
      </c>
      <c r="FHI548" s="48"/>
      <c r="FHJ548" s="221" t="s">
        <v>98</v>
      </c>
      <c r="FHK548" s="221"/>
      <c r="FHL548" s="85"/>
      <c r="FHM548" s="46"/>
      <c r="FHN548" s="43"/>
      <c r="FHO548" s="44"/>
      <c r="FHP548" s="47" t="e">
        <f>FHP549+#REF!+#REF!</f>
        <v>#REF!</v>
      </c>
      <c r="FHQ548" s="48"/>
      <c r="FHR548" s="221" t="s">
        <v>98</v>
      </c>
      <c r="FHS548" s="221"/>
      <c r="FHT548" s="85"/>
      <c r="FHU548" s="46"/>
      <c r="FHV548" s="43"/>
      <c r="FHW548" s="44"/>
      <c r="FHX548" s="47" t="e">
        <f>FHX549+#REF!+#REF!</f>
        <v>#REF!</v>
      </c>
      <c r="FHY548" s="48"/>
      <c r="FHZ548" s="221" t="s">
        <v>98</v>
      </c>
      <c r="FIA548" s="221"/>
      <c r="FIB548" s="85"/>
      <c r="FIC548" s="46"/>
      <c r="FID548" s="43"/>
      <c r="FIE548" s="44"/>
      <c r="FIF548" s="47" t="e">
        <f>FIF549+#REF!+#REF!</f>
        <v>#REF!</v>
      </c>
      <c r="FIG548" s="48"/>
      <c r="FIH548" s="221" t="s">
        <v>98</v>
      </c>
      <c r="FII548" s="221"/>
      <c r="FIJ548" s="85"/>
      <c r="FIK548" s="46"/>
      <c r="FIL548" s="43"/>
      <c r="FIM548" s="44"/>
      <c r="FIN548" s="47" t="e">
        <f>FIN549+#REF!+#REF!</f>
        <v>#REF!</v>
      </c>
      <c r="FIO548" s="48"/>
      <c r="FIP548" s="221" t="s">
        <v>98</v>
      </c>
      <c r="FIQ548" s="221"/>
      <c r="FIR548" s="85"/>
      <c r="FIS548" s="46"/>
      <c r="FIT548" s="43"/>
      <c r="FIU548" s="44"/>
      <c r="FIV548" s="47" t="e">
        <f>FIV549+#REF!+#REF!</f>
        <v>#REF!</v>
      </c>
      <c r="FIW548" s="48"/>
      <c r="FIX548" s="221" t="s">
        <v>98</v>
      </c>
      <c r="FIY548" s="221"/>
      <c r="FIZ548" s="85"/>
      <c r="FJA548" s="46"/>
      <c r="FJB548" s="43"/>
      <c r="FJC548" s="44"/>
      <c r="FJD548" s="47" t="e">
        <f>FJD549+#REF!+#REF!</f>
        <v>#REF!</v>
      </c>
      <c r="FJE548" s="48"/>
      <c r="FJF548" s="221" t="s">
        <v>98</v>
      </c>
      <c r="FJG548" s="221"/>
      <c r="FJH548" s="85"/>
      <c r="FJI548" s="46"/>
      <c r="FJJ548" s="43"/>
      <c r="FJK548" s="44"/>
      <c r="FJL548" s="47" t="e">
        <f>FJL549+#REF!+#REF!</f>
        <v>#REF!</v>
      </c>
      <c r="FJM548" s="48"/>
      <c r="FJN548" s="221" t="s">
        <v>98</v>
      </c>
      <c r="FJO548" s="221"/>
      <c r="FJP548" s="85"/>
      <c r="FJQ548" s="46"/>
      <c r="FJR548" s="43"/>
      <c r="FJS548" s="44"/>
      <c r="FJT548" s="47" t="e">
        <f>FJT549+#REF!+#REF!</f>
        <v>#REF!</v>
      </c>
      <c r="FJU548" s="48"/>
      <c r="FJV548" s="221" t="s">
        <v>98</v>
      </c>
      <c r="FJW548" s="221"/>
      <c r="FJX548" s="85"/>
      <c r="FJY548" s="46"/>
      <c r="FJZ548" s="43"/>
      <c r="FKA548" s="44"/>
      <c r="FKB548" s="47" t="e">
        <f>FKB549+#REF!+#REF!</f>
        <v>#REF!</v>
      </c>
      <c r="FKC548" s="48"/>
      <c r="FKD548" s="221" t="s">
        <v>98</v>
      </c>
      <c r="FKE548" s="221"/>
      <c r="FKF548" s="85"/>
      <c r="FKG548" s="46"/>
      <c r="FKH548" s="43"/>
      <c r="FKI548" s="44"/>
      <c r="FKJ548" s="47" t="e">
        <f>FKJ549+#REF!+#REF!</f>
        <v>#REF!</v>
      </c>
      <c r="FKK548" s="48"/>
      <c r="FKL548" s="221" t="s">
        <v>98</v>
      </c>
      <c r="FKM548" s="221"/>
      <c r="FKN548" s="85"/>
      <c r="FKO548" s="46"/>
      <c r="FKP548" s="43"/>
      <c r="FKQ548" s="44"/>
      <c r="FKR548" s="47" t="e">
        <f>FKR549+#REF!+#REF!</f>
        <v>#REF!</v>
      </c>
      <c r="FKS548" s="48"/>
      <c r="FKT548" s="221" t="s">
        <v>98</v>
      </c>
      <c r="FKU548" s="221"/>
      <c r="FKV548" s="85"/>
      <c r="FKW548" s="46"/>
      <c r="FKX548" s="43"/>
      <c r="FKY548" s="44"/>
      <c r="FKZ548" s="47" t="e">
        <f>FKZ549+#REF!+#REF!</f>
        <v>#REF!</v>
      </c>
      <c r="FLA548" s="48"/>
      <c r="FLB548" s="221" t="s">
        <v>98</v>
      </c>
      <c r="FLC548" s="221"/>
      <c r="FLD548" s="85"/>
      <c r="FLE548" s="46"/>
      <c r="FLF548" s="43"/>
      <c r="FLG548" s="44"/>
      <c r="FLH548" s="47" t="e">
        <f>FLH549+#REF!+#REF!</f>
        <v>#REF!</v>
      </c>
      <c r="FLI548" s="48"/>
      <c r="FLJ548" s="221" t="s">
        <v>98</v>
      </c>
      <c r="FLK548" s="221"/>
      <c r="FLL548" s="85"/>
      <c r="FLM548" s="46"/>
      <c r="FLN548" s="43"/>
      <c r="FLO548" s="44"/>
      <c r="FLP548" s="47" t="e">
        <f>FLP549+#REF!+#REF!</f>
        <v>#REF!</v>
      </c>
      <c r="FLQ548" s="48"/>
      <c r="FLR548" s="221" t="s">
        <v>98</v>
      </c>
      <c r="FLS548" s="221"/>
      <c r="FLT548" s="85"/>
      <c r="FLU548" s="46"/>
      <c r="FLV548" s="43"/>
      <c r="FLW548" s="44"/>
      <c r="FLX548" s="47" t="e">
        <f>FLX549+#REF!+#REF!</f>
        <v>#REF!</v>
      </c>
      <c r="FLY548" s="48"/>
      <c r="FLZ548" s="221" t="s">
        <v>98</v>
      </c>
      <c r="FMA548" s="221"/>
      <c r="FMB548" s="85"/>
      <c r="FMC548" s="46"/>
      <c r="FMD548" s="43"/>
      <c r="FME548" s="44"/>
      <c r="FMF548" s="47" t="e">
        <f>FMF549+#REF!+#REF!</f>
        <v>#REF!</v>
      </c>
      <c r="FMG548" s="48"/>
      <c r="FMH548" s="221" t="s">
        <v>98</v>
      </c>
      <c r="FMI548" s="221"/>
      <c r="FMJ548" s="85"/>
      <c r="FMK548" s="46"/>
      <c r="FML548" s="43"/>
      <c r="FMM548" s="44"/>
      <c r="FMN548" s="47" t="e">
        <f>FMN549+#REF!+#REF!</f>
        <v>#REF!</v>
      </c>
      <c r="FMO548" s="48"/>
      <c r="FMP548" s="221" t="s">
        <v>98</v>
      </c>
      <c r="FMQ548" s="221"/>
      <c r="FMR548" s="85"/>
      <c r="FMS548" s="46"/>
      <c r="FMT548" s="43"/>
      <c r="FMU548" s="44"/>
      <c r="FMV548" s="47" t="e">
        <f>FMV549+#REF!+#REF!</f>
        <v>#REF!</v>
      </c>
      <c r="FMW548" s="48"/>
      <c r="FMX548" s="221" t="s">
        <v>98</v>
      </c>
      <c r="FMY548" s="221"/>
      <c r="FMZ548" s="85"/>
      <c r="FNA548" s="46"/>
      <c r="FNB548" s="43"/>
      <c r="FNC548" s="44"/>
      <c r="FND548" s="47" t="e">
        <f>FND549+#REF!+#REF!</f>
        <v>#REF!</v>
      </c>
      <c r="FNE548" s="48"/>
      <c r="FNF548" s="221" t="s">
        <v>98</v>
      </c>
      <c r="FNG548" s="221"/>
      <c r="FNH548" s="85"/>
      <c r="FNI548" s="46"/>
      <c r="FNJ548" s="43"/>
      <c r="FNK548" s="44"/>
      <c r="FNL548" s="47" t="e">
        <f>FNL549+#REF!+#REF!</f>
        <v>#REF!</v>
      </c>
      <c r="FNM548" s="48"/>
      <c r="FNN548" s="221" t="s">
        <v>98</v>
      </c>
      <c r="FNO548" s="221"/>
      <c r="FNP548" s="85"/>
      <c r="FNQ548" s="46"/>
      <c r="FNR548" s="43"/>
      <c r="FNS548" s="44"/>
      <c r="FNT548" s="47" t="e">
        <f>FNT549+#REF!+#REF!</f>
        <v>#REF!</v>
      </c>
      <c r="FNU548" s="48"/>
      <c r="FNV548" s="221" t="s">
        <v>98</v>
      </c>
      <c r="FNW548" s="221"/>
      <c r="FNX548" s="85"/>
      <c r="FNY548" s="46"/>
      <c r="FNZ548" s="43"/>
      <c r="FOA548" s="44"/>
      <c r="FOB548" s="47" t="e">
        <f>FOB549+#REF!+#REF!</f>
        <v>#REF!</v>
      </c>
      <c r="FOC548" s="48"/>
      <c r="FOD548" s="221" t="s">
        <v>98</v>
      </c>
      <c r="FOE548" s="221"/>
      <c r="FOF548" s="85"/>
      <c r="FOG548" s="46"/>
      <c r="FOH548" s="43"/>
      <c r="FOI548" s="44"/>
      <c r="FOJ548" s="47" t="e">
        <f>FOJ549+#REF!+#REF!</f>
        <v>#REF!</v>
      </c>
      <c r="FOK548" s="48"/>
      <c r="FOL548" s="221" t="s">
        <v>98</v>
      </c>
      <c r="FOM548" s="221"/>
      <c r="FON548" s="85"/>
      <c r="FOO548" s="46"/>
      <c r="FOP548" s="43"/>
      <c r="FOQ548" s="44"/>
      <c r="FOR548" s="47" t="e">
        <f>FOR549+#REF!+#REF!</f>
        <v>#REF!</v>
      </c>
      <c r="FOS548" s="48"/>
      <c r="FOT548" s="221" t="s">
        <v>98</v>
      </c>
      <c r="FOU548" s="221"/>
      <c r="FOV548" s="85"/>
      <c r="FOW548" s="46"/>
      <c r="FOX548" s="43"/>
      <c r="FOY548" s="44"/>
      <c r="FOZ548" s="47" t="e">
        <f>FOZ549+#REF!+#REF!</f>
        <v>#REF!</v>
      </c>
      <c r="FPA548" s="48"/>
      <c r="FPB548" s="221" t="s">
        <v>98</v>
      </c>
      <c r="FPC548" s="221"/>
      <c r="FPD548" s="85"/>
      <c r="FPE548" s="46"/>
      <c r="FPF548" s="43"/>
      <c r="FPG548" s="44"/>
      <c r="FPH548" s="47" t="e">
        <f>FPH549+#REF!+#REF!</f>
        <v>#REF!</v>
      </c>
      <c r="FPI548" s="48"/>
      <c r="FPJ548" s="221" t="s">
        <v>98</v>
      </c>
      <c r="FPK548" s="221"/>
      <c r="FPL548" s="85"/>
      <c r="FPM548" s="46"/>
      <c r="FPN548" s="43"/>
      <c r="FPO548" s="44"/>
      <c r="FPP548" s="47" t="e">
        <f>FPP549+#REF!+#REF!</f>
        <v>#REF!</v>
      </c>
      <c r="FPQ548" s="48"/>
      <c r="FPR548" s="221" t="s">
        <v>98</v>
      </c>
      <c r="FPS548" s="221"/>
      <c r="FPT548" s="85"/>
      <c r="FPU548" s="46"/>
      <c r="FPV548" s="43"/>
      <c r="FPW548" s="44"/>
      <c r="FPX548" s="47" t="e">
        <f>FPX549+#REF!+#REF!</f>
        <v>#REF!</v>
      </c>
      <c r="FPY548" s="48"/>
      <c r="FPZ548" s="221" t="s">
        <v>98</v>
      </c>
      <c r="FQA548" s="221"/>
      <c r="FQB548" s="85"/>
      <c r="FQC548" s="46"/>
      <c r="FQD548" s="43"/>
      <c r="FQE548" s="44"/>
      <c r="FQF548" s="47" t="e">
        <f>FQF549+#REF!+#REF!</f>
        <v>#REF!</v>
      </c>
      <c r="FQG548" s="48"/>
      <c r="FQH548" s="221" t="s">
        <v>98</v>
      </c>
      <c r="FQI548" s="221"/>
      <c r="FQJ548" s="85"/>
      <c r="FQK548" s="46"/>
      <c r="FQL548" s="43"/>
      <c r="FQM548" s="44"/>
      <c r="FQN548" s="47" t="e">
        <f>FQN549+#REF!+#REF!</f>
        <v>#REF!</v>
      </c>
      <c r="FQO548" s="48"/>
      <c r="FQP548" s="221" t="s">
        <v>98</v>
      </c>
      <c r="FQQ548" s="221"/>
      <c r="FQR548" s="85"/>
      <c r="FQS548" s="46"/>
      <c r="FQT548" s="43"/>
      <c r="FQU548" s="44"/>
      <c r="FQV548" s="47" t="e">
        <f>FQV549+#REF!+#REF!</f>
        <v>#REF!</v>
      </c>
      <c r="FQW548" s="48"/>
      <c r="FQX548" s="221" t="s">
        <v>98</v>
      </c>
      <c r="FQY548" s="221"/>
      <c r="FQZ548" s="85"/>
      <c r="FRA548" s="46"/>
      <c r="FRB548" s="43"/>
      <c r="FRC548" s="44"/>
      <c r="FRD548" s="47" t="e">
        <f>FRD549+#REF!+#REF!</f>
        <v>#REF!</v>
      </c>
      <c r="FRE548" s="48"/>
      <c r="FRF548" s="221" t="s">
        <v>98</v>
      </c>
      <c r="FRG548" s="221"/>
      <c r="FRH548" s="85"/>
      <c r="FRI548" s="46"/>
      <c r="FRJ548" s="43"/>
      <c r="FRK548" s="44"/>
      <c r="FRL548" s="47" t="e">
        <f>FRL549+#REF!+#REF!</f>
        <v>#REF!</v>
      </c>
      <c r="FRM548" s="48"/>
      <c r="FRN548" s="221" t="s">
        <v>98</v>
      </c>
      <c r="FRO548" s="221"/>
      <c r="FRP548" s="85"/>
      <c r="FRQ548" s="46"/>
      <c r="FRR548" s="43"/>
      <c r="FRS548" s="44"/>
      <c r="FRT548" s="47" t="e">
        <f>FRT549+#REF!+#REF!</f>
        <v>#REF!</v>
      </c>
      <c r="FRU548" s="48"/>
      <c r="FRV548" s="221" t="s">
        <v>98</v>
      </c>
      <c r="FRW548" s="221"/>
      <c r="FRX548" s="85"/>
      <c r="FRY548" s="46"/>
      <c r="FRZ548" s="43"/>
      <c r="FSA548" s="44"/>
      <c r="FSB548" s="47" t="e">
        <f>FSB549+#REF!+#REF!</f>
        <v>#REF!</v>
      </c>
      <c r="FSC548" s="48"/>
      <c r="FSD548" s="221" t="s">
        <v>98</v>
      </c>
      <c r="FSE548" s="221"/>
      <c r="FSF548" s="85"/>
      <c r="FSG548" s="46"/>
      <c r="FSH548" s="43"/>
      <c r="FSI548" s="44"/>
      <c r="FSJ548" s="47" t="e">
        <f>FSJ549+#REF!+#REF!</f>
        <v>#REF!</v>
      </c>
      <c r="FSK548" s="48"/>
      <c r="FSL548" s="221" t="s">
        <v>98</v>
      </c>
      <c r="FSM548" s="221"/>
      <c r="FSN548" s="85"/>
      <c r="FSO548" s="46"/>
      <c r="FSP548" s="43"/>
      <c r="FSQ548" s="44"/>
      <c r="FSR548" s="47" t="e">
        <f>FSR549+#REF!+#REF!</f>
        <v>#REF!</v>
      </c>
      <c r="FSS548" s="48"/>
      <c r="FST548" s="221" t="s">
        <v>98</v>
      </c>
      <c r="FSU548" s="221"/>
      <c r="FSV548" s="85"/>
      <c r="FSW548" s="46"/>
      <c r="FSX548" s="43"/>
      <c r="FSY548" s="44"/>
      <c r="FSZ548" s="47" t="e">
        <f>FSZ549+#REF!+#REF!</f>
        <v>#REF!</v>
      </c>
      <c r="FTA548" s="48"/>
      <c r="FTB548" s="221" t="s">
        <v>98</v>
      </c>
      <c r="FTC548" s="221"/>
      <c r="FTD548" s="85"/>
      <c r="FTE548" s="46"/>
      <c r="FTF548" s="43"/>
      <c r="FTG548" s="44"/>
      <c r="FTH548" s="47" t="e">
        <f>FTH549+#REF!+#REF!</f>
        <v>#REF!</v>
      </c>
      <c r="FTI548" s="48"/>
      <c r="FTJ548" s="221" t="s">
        <v>98</v>
      </c>
      <c r="FTK548" s="221"/>
      <c r="FTL548" s="85"/>
      <c r="FTM548" s="46"/>
      <c r="FTN548" s="43"/>
      <c r="FTO548" s="44"/>
      <c r="FTP548" s="47" t="e">
        <f>FTP549+#REF!+#REF!</f>
        <v>#REF!</v>
      </c>
      <c r="FTQ548" s="48"/>
      <c r="FTR548" s="221" t="s">
        <v>98</v>
      </c>
      <c r="FTS548" s="221"/>
      <c r="FTT548" s="85"/>
      <c r="FTU548" s="46"/>
      <c r="FTV548" s="43"/>
      <c r="FTW548" s="44"/>
      <c r="FTX548" s="47" t="e">
        <f>FTX549+#REF!+#REF!</f>
        <v>#REF!</v>
      </c>
      <c r="FTY548" s="48"/>
      <c r="FTZ548" s="221" t="s">
        <v>98</v>
      </c>
      <c r="FUA548" s="221"/>
      <c r="FUB548" s="85"/>
      <c r="FUC548" s="46"/>
      <c r="FUD548" s="43"/>
      <c r="FUE548" s="44"/>
      <c r="FUF548" s="47" t="e">
        <f>FUF549+#REF!+#REF!</f>
        <v>#REF!</v>
      </c>
      <c r="FUG548" s="48"/>
      <c r="FUH548" s="221" t="s">
        <v>98</v>
      </c>
      <c r="FUI548" s="221"/>
      <c r="FUJ548" s="85"/>
      <c r="FUK548" s="46"/>
      <c r="FUL548" s="43"/>
      <c r="FUM548" s="44"/>
      <c r="FUN548" s="47" t="e">
        <f>FUN549+#REF!+#REF!</f>
        <v>#REF!</v>
      </c>
      <c r="FUO548" s="48"/>
      <c r="FUP548" s="221" t="s">
        <v>98</v>
      </c>
      <c r="FUQ548" s="221"/>
      <c r="FUR548" s="85"/>
      <c r="FUS548" s="46"/>
      <c r="FUT548" s="43"/>
      <c r="FUU548" s="44"/>
      <c r="FUV548" s="47" t="e">
        <f>FUV549+#REF!+#REF!</f>
        <v>#REF!</v>
      </c>
      <c r="FUW548" s="48"/>
      <c r="FUX548" s="221" t="s">
        <v>98</v>
      </c>
      <c r="FUY548" s="221"/>
      <c r="FUZ548" s="85"/>
      <c r="FVA548" s="46"/>
      <c r="FVB548" s="43"/>
      <c r="FVC548" s="44"/>
      <c r="FVD548" s="47" t="e">
        <f>FVD549+#REF!+#REF!</f>
        <v>#REF!</v>
      </c>
      <c r="FVE548" s="48"/>
      <c r="FVF548" s="221" t="s">
        <v>98</v>
      </c>
      <c r="FVG548" s="221"/>
      <c r="FVH548" s="85"/>
      <c r="FVI548" s="46"/>
      <c r="FVJ548" s="43"/>
      <c r="FVK548" s="44"/>
      <c r="FVL548" s="47" t="e">
        <f>FVL549+#REF!+#REF!</f>
        <v>#REF!</v>
      </c>
      <c r="FVM548" s="48"/>
      <c r="FVN548" s="221" t="s">
        <v>98</v>
      </c>
      <c r="FVO548" s="221"/>
      <c r="FVP548" s="85"/>
      <c r="FVQ548" s="46"/>
      <c r="FVR548" s="43"/>
      <c r="FVS548" s="44"/>
      <c r="FVT548" s="47" t="e">
        <f>FVT549+#REF!+#REF!</f>
        <v>#REF!</v>
      </c>
      <c r="FVU548" s="48"/>
      <c r="FVV548" s="221" t="s">
        <v>98</v>
      </c>
      <c r="FVW548" s="221"/>
      <c r="FVX548" s="85"/>
      <c r="FVY548" s="46"/>
      <c r="FVZ548" s="43"/>
      <c r="FWA548" s="44"/>
      <c r="FWB548" s="47" t="e">
        <f>FWB549+#REF!+#REF!</f>
        <v>#REF!</v>
      </c>
      <c r="FWC548" s="48"/>
      <c r="FWD548" s="221" t="s">
        <v>98</v>
      </c>
      <c r="FWE548" s="221"/>
      <c r="FWF548" s="85"/>
      <c r="FWG548" s="46"/>
      <c r="FWH548" s="43"/>
      <c r="FWI548" s="44"/>
      <c r="FWJ548" s="47" t="e">
        <f>FWJ549+#REF!+#REF!</f>
        <v>#REF!</v>
      </c>
      <c r="FWK548" s="48"/>
      <c r="FWL548" s="221" t="s">
        <v>98</v>
      </c>
      <c r="FWM548" s="221"/>
      <c r="FWN548" s="85"/>
      <c r="FWO548" s="46"/>
      <c r="FWP548" s="43"/>
      <c r="FWQ548" s="44"/>
      <c r="FWR548" s="47" t="e">
        <f>FWR549+#REF!+#REF!</f>
        <v>#REF!</v>
      </c>
      <c r="FWS548" s="48"/>
      <c r="FWT548" s="221" t="s">
        <v>98</v>
      </c>
      <c r="FWU548" s="221"/>
      <c r="FWV548" s="85"/>
      <c r="FWW548" s="46"/>
      <c r="FWX548" s="43"/>
      <c r="FWY548" s="44"/>
      <c r="FWZ548" s="47" t="e">
        <f>FWZ549+#REF!+#REF!</f>
        <v>#REF!</v>
      </c>
      <c r="FXA548" s="48"/>
      <c r="FXB548" s="221" t="s">
        <v>98</v>
      </c>
      <c r="FXC548" s="221"/>
      <c r="FXD548" s="85"/>
      <c r="FXE548" s="46"/>
      <c r="FXF548" s="43"/>
      <c r="FXG548" s="44"/>
      <c r="FXH548" s="47" t="e">
        <f>FXH549+#REF!+#REF!</f>
        <v>#REF!</v>
      </c>
      <c r="FXI548" s="48"/>
      <c r="FXJ548" s="221" t="s">
        <v>98</v>
      </c>
      <c r="FXK548" s="221"/>
      <c r="FXL548" s="85"/>
      <c r="FXM548" s="46"/>
      <c r="FXN548" s="43"/>
      <c r="FXO548" s="44"/>
      <c r="FXP548" s="47" t="e">
        <f>FXP549+#REF!+#REF!</f>
        <v>#REF!</v>
      </c>
      <c r="FXQ548" s="48"/>
      <c r="FXR548" s="221" t="s">
        <v>98</v>
      </c>
      <c r="FXS548" s="221"/>
      <c r="FXT548" s="85"/>
      <c r="FXU548" s="46"/>
      <c r="FXV548" s="43"/>
      <c r="FXW548" s="44"/>
      <c r="FXX548" s="47" t="e">
        <f>FXX549+#REF!+#REF!</f>
        <v>#REF!</v>
      </c>
      <c r="FXY548" s="48"/>
      <c r="FXZ548" s="221" t="s">
        <v>98</v>
      </c>
      <c r="FYA548" s="221"/>
      <c r="FYB548" s="85"/>
      <c r="FYC548" s="46"/>
      <c r="FYD548" s="43"/>
      <c r="FYE548" s="44"/>
      <c r="FYF548" s="47" t="e">
        <f>FYF549+#REF!+#REF!</f>
        <v>#REF!</v>
      </c>
      <c r="FYG548" s="48"/>
      <c r="FYH548" s="221" t="s">
        <v>98</v>
      </c>
      <c r="FYI548" s="221"/>
      <c r="FYJ548" s="85"/>
      <c r="FYK548" s="46"/>
      <c r="FYL548" s="43"/>
      <c r="FYM548" s="44"/>
      <c r="FYN548" s="47" t="e">
        <f>FYN549+#REF!+#REF!</f>
        <v>#REF!</v>
      </c>
      <c r="FYO548" s="48"/>
      <c r="FYP548" s="221" t="s">
        <v>98</v>
      </c>
      <c r="FYQ548" s="221"/>
      <c r="FYR548" s="85"/>
      <c r="FYS548" s="46"/>
      <c r="FYT548" s="43"/>
      <c r="FYU548" s="44"/>
      <c r="FYV548" s="47" t="e">
        <f>FYV549+#REF!+#REF!</f>
        <v>#REF!</v>
      </c>
      <c r="FYW548" s="48"/>
      <c r="FYX548" s="221" t="s">
        <v>98</v>
      </c>
      <c r="FYY548" s="221"/>
      <c r="FYZ548" s="85"/>
      <c r="FZA548" s="46"/>
      <c r="FZB548" s="43"/>
      <c r="FZC548" s="44"/>
      <c r="FZD548" s="47" t="e">
        <f>FZD549+#REF!+#REF!</f>
        <v>#REF!</v>
      </c>
      <c r="FZE548" s="48"/>
      <c r="FZF548" s="221" t="s">
        <v>98</v>
      </c>
      <c r="FZG548" s="221"/>
      <c r="FZH548" s="85"/>
      <c r="FZI548" s="46"/>
      <c r="FZJ548" s="43"/>
      <c r="FZK548" s="44"/>
      <c r="FZL548" s="47" t="e">
        <f>FZL549+#REF!+#REF!</f>
        <v>#REF!</v>
      </c>
      <c r="FZM548" s="48"/>
      <c r="FZN548" s="221" t="s">
        <v>98</v>
      </c>
      <c r="FZO548" s="221"/>
      <c r="FZP548" s="85"/>
      <c r="FZQ548" s="46"/>
      <c r="FZR548" s="43"/>
      <c r="FZS548" s="44"/>
      <c r="FZT548" s="47" t="e">
        <f>FZT549+#REF!+#REF!</f>
        <v>#REF!</v>
      </c>
      <c r="FZU548" s="48"/>
      <c r="FZV548" s="221" t="s">
        <v>98</v>
      </c>
      <c r="FZW548" s="221"/>
      <c r="FZX548" s="85"/>
      <c r="FZY548" s="46"/>
      <c r="FZZ548" s="43"/>
      <c r="GAA548" s="44"/>
      <c r="GAB548" s="47" t="e">
        <f>GAB549+#REF!+#REF!</f>
        <v>#REF!</v>
      </c>
      <c r="GAC548" s="48"/>
      <c r="GAD548" s="221" t="s">
        <v>98</v>
      </c>
      <c r="GAE548" s="221"/>
      <c r="GAF548" s="85"/>
      <c r="GAG548" s="46"/>
      <c r="GAH548" s="43"/>
      <c r="GAI548" s="44"/>
      <c r="GAJ548" s="47" t="e">
        <f>GAJ549+#REF!+#REF!</f>
        <v>#REF!</v>
      </c>
      <c r="GAK548" s="48"/>
      <c r="GAL548" s="221" t="s">
        <v>98</v>
      </c>
      <c r="GAM548" s="221"/>
      <c r="GAN548" s="85"/>
      <c r="GAO548" s="46"/>
      <c r="GAP548" s="43"/>
      <c r="GAQ548" s="44"/>
      <c r="GAR548" s="47" t="e">
        <f>GAR549+#REF!+#REF!</f>
        <v>#REF!</v>
      </c>
      <c r="GAS548" s="48"/>
      <c r="GAT548" s="221" t="s">
        <v>98</v>
      </c>
      <c r="GAU548" s="221"/>
      <c r="GAV548" s="85"/>
      <c r="GAW548" s="46"/>
      <c r="GAX548" s="43"/>
      <c r="GAY548" s="44"/>
      <c r="GAZ548" s="47" t="e">
        <f>GAZ549+#REF!+#REF!</f>
        <v>#REF!</v>
      </c>
      <c r="GBA548" s="48"/>
      <c r="GBB548" s="221" t="s">
        <v>98</v>
      </c>
      <c r="GBC548" s="221"/>
      <c r="GBD548" s="85"/>
      <c r="GBE548" s="46"/>
      <c r="GBF548" s="43"/>
      <c r="GBG548" s="44"/>
      <c r="GBH548" s="47" t="e">
        <f>GBH549+#REF!+#REF!</f>
        <v>#REF!</v>
      </c>
      <c r="GBI548" s="48"/>
      <c r="GBJ548" s="221" t="s">
        <v>98</v>
      </c>
      <c r="GBK548" s="221"/>
      <c r="GBL548" s="85"/>
      <c r="GBM548" s="46"/>
      <c r="GBN548" s="43"/>
      <c r="GBO548" s="44"/>
      <c r="GBP548" s="47" t="e">
        <f>GBP549+#REF!+#REF!</f>
        <v>#REF!</v>
      </c>
      <c r="GBQ548" s="48"/>
      <c r="GBR548" s="221" t="s">
        <v>98</v>
      </c>
      <c r="GBS548" s="221"/>
      <c r="GBT548" s="85"/>
      <c r="GBU548" s="46"/>
      <c r="GBV548" s="43"/>
      <c r="GBW548" s="44"/>
      <c r="GBX548" s="47" t="e">
        <f>GBX549+#REF!+#REF!</f>
        <v>#REF!</v>
      </c>
      <c r="GBY548" s="48"/>
      <c r="GBZ548" s="221" t="s">
        <v>98</v>
      </c>
      <c r="GCA548" s="221"/>
      <c r="GCB548" s="85"/>
      <c r="GCC548" s="46"/>
      <c r="GCD548" s="43"/>
      <c r="GCE548" s="44"/>
      <c r="GCF548" s="47" t="e">
        <f>GCF549+#REF!+#REF!</f>
        <v>#REF!</v>
      </c>
      <c r="GCG548" s="48"/>
      <c r="GCH548" s="221" t="s">
        <v>98</v>
      </c>
      <c r="GCI548" s="221"/>
      <c r="GCJ548" s="85"/>
      <c r="GCK548" s="46"/>
      <c r="GCL548" s="43"/>
      <c r="GCM548" s="44"/>
      <c r="GCN548" s="47" t="e">
        <f>GCN549+#REF!+#REF!</f>
        <v>#REF!</v>
      </c>
      <c r="GCO548" s="48"/>
      <c r="GCP548" s="221" t="s">
        <v>98</v>
      </c>
      <c r="GCQ548" s="221"/>
      <c r="GCR548" s="85"/>
      <c r="GCS548" s="46"/>
      <c r="GCT548" s="43"/>
      <c r="GCU548" s="44"/>
      <c r="GCV548" s="47" t="e">
        <f>GCV549+#REF!+#REF!</f>
        <v>#REF!</v>
      </c>
      <c r="GCW548" s="48"/>
      <c r="GCX548" s="221" t="s">
        <v>98</v>
      </c>
      <c r="GCY548" s="221"/>
      <c r="GCZ548" s="85"/>
      <c r="GDA548" s="46"/>
      <c r="GDB548" s="43"/>
      <c r="GDC548" s="44"/>
      <c r="GDD548" s="47" t="e">
        <f>GDD549+#REF!+#REF!</f>
        <v>#REF!</v>
      </c>
      <c r="GDE548" s="48"/>
      <c r="GDF548" s="221" t="s">
        <v>98</v>
      </c>
      <c r="GDG548" s="221"/>
      <c r="GDH548" s="85"/>
      <c r="GDI548" s="46"/>
      <c r="GDJ548" s="43"/>
      <c r="GDK548" s="44"/>
      <c r="GDL548" s="47" t="e">
        <f>GDL549+#REF!+#REF!</f>
        <v>#REF!</v>
      </c>
      <c r="GDM548" s="48"/>
      <c r="GDN548" s="221" t="s">
        <v>98</v>
      </c>
      <c r="GDO548" s="221"/>
      <c r="GDP548" s="85"/>
      <c r="GDQ548" s="46"/>
      <c r="GDR548" s="43"/>
      <c r="GDS548" s="44"/>
      <c r="GDT548" s="47" t="e">
        <f>GDT549+#REF!+#REF!</f>
        <v>#REF!</v>
      </c>
      <c r="GDU548" s="48"/>
      <c r="GDV548" s="221" t="s">
        <v>98</v>
      </c>
      <c r="GDW548" s="221"/>
      <c r="GDX548" s="85"/>
      <c r="GDY548" s="46"/>
      <c r="GDZ548" s="43"/>
      <c r="GEA548" s="44"/>
      <c r="GEB548" s="47" t="e">
        <f>GEB549+#REF!+#REF!</f>
        <v>#REF!</v>
      </c>
      <c r="GEC548" s="48"/>
      <c r="GED548" s="221" t="s">
        <v>98</v>
      </c>
      <c r="GEE548" s="221"/>
      <c r="GEF548" s="85"/>
      <c r="GEG548" s="46"/>
      <c r="GEH548" s="43"/>
      <c r="GEI548" s="44"/>
      <c r="GEJ548" s="47" t="e">
        <f>GEJ549+#REF!+#REF!</f>
        <v>#REF!</v>
      </c>
      <c r="GEK548" s="48"/>
      <c r="GEL548" s="221" t="s">
        <v>98</v>
      </c>
      <c r="GEM548" s="221"/>
      <c r="GEN548" s="85"/>
      <c r="GEO548" s="46"/>
      <c r="GEP548" s="43"/>
      <c r="GEQ548" s="44"/>
      <c r="GER548" s="47" t="e">
        <f>GER549+#REF!+#REF!</f>
        <v>#REF!</v>
      </c>
      <c r="GES548" s="48"/>
      <c r="GET548" s="221" t="s">
        <v>98</v>
      </c>
      <c r="GEU548" s="221"/>
      <c r="GEV548" s="85"/>
      <c r="GEW548" s="46"/>
      <c r="GEX548" s="43"/>
      <c r="GEY548" s="44"/>
      <c r="GEZ548" s="47" t="e">
        <f>GEZ549+#REF!+#REF!</f>
        <v>#REF!</v>
      </c>
      <c r="GFA548" s="48"/>
      <c r="GFB548" s="221" t="s">
        <v>98</v>
      </c>
      <c r="GFC548" s="221"/>
      <c r="GFD548" s="85"/>
      <c r="GFE548" s="46"/>
      <c r="GFF548" s="43"/>
      <c r="GFG548" s="44"/>
      <c r="GFH548" s="47" t="e">
        <f>GFH549+#REF!+#REF!</f>
        <v>#REF!</v>
      </c>
      <c r="GFI548" s="48"/>
      <c r="GFJ548" s="221" t="s">
        <v>98</v>
      </c>
      <c r="GFK548" s="221"/>
      <c r="GFL548" s="85"/>
      <c r="GFM548" s="46"/>
      <c r="GFN548" s="43"/>
      <c r="GFO548" s="44"/>
      <c r="GFP548" s="47" t="e">
        <f>GFP549+#REF!+#REF!</f>
        <v>#REF!</v>
      </c>
      <c r="GFQ548" s="48"/>
      <c r="GFR548" s="221" t="s">
        <v>98</v>
      </c>
      <c r="GFS548" s="221"/>
      <c r="GFT548" s="85"/>
      <c r="GFU548" s="46"/>
      <c r="GFV548" s="43"/>
      <c r="GFW548" s="44"/>
      <c r="GFX548" s="47" t="e">
        <f>GFX549+#REF!+#REF!</f>
        <v>#REF!</v>
      </c>
      <c r="GFY548" s="48"/>
      <c r="GFZ548" s="221" t="s">
        <v>98</v>
      </c>
      <c r="GGA548" s="221"/>
      <c r="GGB548" s="85"/>
      <c r="GGC548" s="46"/>
      <c r="GGD548" s="43"/>
      <c r="GGE548" s="44"/>
      <c r="GGF548" s="47" t="e">
        <f>GGF549+#REF!+#REF!</f>
        <v>#REF!</v>
      </c>
      <c r="GGG548" s="48"/>
      <c r="GGH548" s="221" t="s">
        <v>98</v>
      </c>
      <c r="GGI548" s="221"/>
      <c r="GGJ548" s="85"/>
      <c r="GGK548" s="46"/>
      <c r="GGL548" s="43"/>
      <c r="GGM548" s="44"/>
      <c r="GGN548" s="47" t="e">
        <f>GGN549+#REF!+#REF!</f>
        <v>#REF!</v>
      </c>
      <c r="GGO548" s="48"/>
      <c r="GGP548" s="221" t="s">
        <v>98</v>
      </c>
      <c r="GGQ548" s="221"/>
      <c r="GGR548" s="85"/>
      <c r="GGS548" s="46"/>
      <c r="GGT548" s="43"/>
      <c r="GGU548" s="44"/>
      <c r="GGV548" s="47" t="e">
        <f>GGV549+#REF!+#REF!</f>
        <v>#REF!</v>
      </c>
      <c r="GGW548" s="48"/>
      <c r="GGX548" s="221" t="s">
        <v>98</v>
      </c>
      <c r="GGY548" s="221"/>
      <c r="GGZ548" s="85"/>
      <c r="GHA548" s="46"/>
      <c r="GHB548" s="43"/>
      <c r="GHC548" s="44"/>
      <c r="GHD548" s="47" t="e">
        <f>GHD549+#REF!+#REF!</f>
        <v>#REF!</v>
      </c>
      <c r="GHE548" s="48"/>
      <c r="GHF548" s="221" t="s">
        <v>98</v>
      </c>
      <c r="GHG548" s="221"/>
      <c r="GHH548" s="85"/>
      <c r="GHI548" s="46"/>
      <c r="GHJ548" s="43"/>
      <c r="GHK548" s="44"/>
      <c r="GHL548" s="47" t="e">
        <f>GHL549+#REF!+#REF!</f>
        <v>#REF!</v>
      </c>
      <c r="GHM548" s="48"/>
      <c r="GHN548" s="221" t="s">
        <v>98</v>
      </c>
      <c r="GHO548" s="221"/>
      <c r="GHP548" s="85"/>
      <c r="GHQ548" s="46"/>
      <c r="GHR548" s="43"/>
      <c r="GHS548" s="44"/>
      <c r="GHT548" s="47" t="e">
        <f>GHT549+#REF!+#REF!</f>
        <v>#REF!</v>
      </c>
      <c r="GHU548" s="48"/>
      <c r="GHV548" s="221" t="s">
        <v>98</v>
      </c>
      <c r="GHW548" s="221"/>
      <c r="GHX548" s="85"/>
      <c r="GHY548" s="46"/>
      <c r="GHZ548" s="43"/>
      <c r="GIA548" s="44"/>
      <c r="GIB548" s="47" t="e">
        <f>GIB549+#REF!+#REF!</f>
        <v>#REF!</v>
      </c>
      <c r="GIC548" s="48"/>
      <c r="GID548" s="221" t="s">
        <v>98</v>
      </c>
      <c r="GIE548" s="221"/>
      <c r="GIF548" s="85"/>
      <c r="GIG548" s="46"/>
      <c r="GIH548" s="43"/>
      <c r="GII548" s="44"/>
      <c r="GIJ548" s="47" t="e">
        <f>GIJ549+#REF!+#REF!</f>
        <v>#REF!</v>
      </c>
      <c r="GIK548" s="48"/>
      <c r="GIL548" s="221" t="s">
        <v>98</v>
      </c>
      <c r="GIM548" s="221"/>
      <c r="GIN548" s="85"/>
      <c r="GIO548" s="46"/>
      <c r="GIP548" s="43"/>
      <c r="GIQ548" s="44"/>
      <c r="GIR548" s="47" t="e">
        <f>GIR549+#REF!+#REF!</f>
        <v>#REF!</v>
      </c>
      <c r="GIS548" s="48"/>
      <c r="GIT548" s="221" t="s">
        <v>98</v>
      </c>
      <c r="GIU548" s="221"/>
      <c r="GIV548" s="85"/>
      <c r="GIW548" s="46"/>
      <c r="GIX548" s="43"/>
      <c r="GIY548" s="44"/>
      <c r="GIZ548" s="47" t="e">
        <f>GIZ549+#REF!+#REF!</f>
        <v>#REF!</v>
      </c>
      <c r="GJA548" s="48"/>
      <c r="GJB548" s="221" t="s">
        <v>98</v>
      </c>
      <c r="GJC548" s="221"/>
      <c r="GJD548" s="85"/>
      <c r="GJE548" s="46"/>
      <c r="GJF548" s="43"/>
      <c r="GJG548" s="44"/>
      <c r="GJH548" s="47" t="e">
        <f>GJH549+#REF!+#REF!</f>
        <v>#REF!</v>
      </c>
      <c r="GJI548" s="48"/>
      <c r="GJJ548" s="221" t="s">
        <v>98</v>
      </c>
      <c r="GJK548" s="221"/>
      <c r="GJL548" s="85"/>
      <c r="GJM548" s="46"/>
      <c r="GJN548" s="43"/>
      <c r="GJO548" s="44"/>
      <c r="GJP548" s="47" t="e">
        <f>GJP549+#REF!+#REF!</f>
        <v>#REF!</v>
      </c>
      <c r="GJQ548" s="48"/>
      <c r="GJR548" s="221" t="s">
        <v>98</v>
      </c>
      <c r="GJS548" s="221"/>
      <c r="GJT548" s="85"/>
      <c r="GJU548" s="46"/>
      <c r="GJV548" s="43"/>
      <c r="GJW548" s="44"/>
      <c r="GJX548" s="47" t="e">
        <f>GJX549+#REF!+#REF!</f>
        <v>#REF!</v>
      </c>
      <c r="GJY548" s="48"/>
      <c r="GJZ548" s="221" t="s">
        <v>98</v>
      </c>
      <c r="GKA548" s="221"/>
      <c r="GKB548" s="85"/>
      <c r="GKC548" s="46"/>
      <c r="GKD548" s="43"/>
      <c r="GKE548" s="44"/>
      <c r="GKF548" s="47" t="e">
        <f>GKF549+#REF!+#REF!</f>
        <v>#REF!</v>
      </c>
      <c r="GKG548" s="48"/>
      <c r="GKH548" s="221" t="s">
        <v>98</v>
      </c>
      <c r="GKI548" s="221"/>
      <c r="GKJ548" s="85"/>
      <c r="GKK548" s="46"/>
      <c r="GKL548" s="43"/>
      <c r="GKM548" s="44"/>
      <c r="GKN548" s="47" t="e">
        <f>GKN549+#REF!+#REF!</f>
        <v>#REF!</v>
      </c>
      <c r="GKO548" s="48"/>
      <c r="GKP548" s="221" t="s">
        <v>98</v>
      </c>
      <c r="GKQ548" s="221"/>
      <c r="GKR548" s="85"/>
      <c r="GKS548" s="46"/>
      <c r="GKT548" s="43"/>
      <c r="GKU548" s="44"/>
      <c r="GKV548" s="47" t="e">
        <f>GKV549+#REF!+#REF!</f>
        <v>#REF!</v>
      </c>
      <c r="GKW548" s="48"/>
      <c r="GKX548" s="221" t="s">
        <v>98</v>
      </c>
      <c r="GKY548" s="221"/>
      <c r="GKZ548" s="85"/>
      <c r="GLA548" s="46"/>
      <c r="GLB548" s="43"/>
      <c r="GLC548" s="44"/>
      <c r="GLD548" s="47" t="e">
        <f>GLD549+#REF!+#REF!</f>
        <v>#REF!</v>
      </c>
      <c r="GLE548" s="48"/>
      <c r="GLF548" s="221" t="s">
        <v>98</v>
      </c>
      <c r="GLG548" s="221"/>
      <c r="GLH548" s="85"/>
      <c r="GLI548" s="46"/>
      <c r="GLJ548" s="43"/>
      <c r="GLK548" s="44"/>
      <c r="GLL548" s="47" t="e">
        <f>GLL549+#REF!+#REF!</f>
        <v>#REF!</v>
      </c>
      <c r="GLM548" s="48"/>
      <c r="GLN548" s="221" t="s">
        <v>98</v>
      </c>
      <c r="GLO548" s="221"/>
      <c r="GLP548" s="85"/>
      <c r="GLQ548" s="46"/>
      <c r="GLR548" s="43"/>
      <c r="GLS548" s="44"/>
      <c r="GLT548" s="47" t="e">
        <f>GLT549+#REF!+#REF!</f>
        <v>#REF!</v>
      </c>
      <c r="GLU548" s="48"/>
      <c r="GLV548" s="221" t="s">
        <v>98</v>
      </c>
      <c r="GLW548" s="221"/>
      <c r="GLX548" s="85"/>
      <c r="GLY548" s="46"/>
      <c r="GLZ548" s="43"/>
      <c r="GMA548" s="44"/>
      <c r="GMB548" s="47" t="e">
        <f>GMB549+#REF!+#REF!</f>
        <v>#REF!</v>
      </c>
      <c r="GMC548" s="48"/>
      <c r="GMD548" s="221" t="s">
        <v>98</v>
      </c>
      <c r="GME548" s="221"/>
      <c r="GMF548" s="85"/>
      <c r="GMG548" s="46"/>
      <c r="GMH548" s="43"/>
      <c r="GMI548" s="44"/>
      <c r="GMJ548" s="47" t="e">
        <f>GMJ549+#REF!+#REF!</f>
        <v>#REF!</v>
      </c>
      <c r="GMK548" s="48"/>
      <c r="GML548" s="221" t="s">
        <v>98</v>
      </c>
      <c r="GMM548" s="221"/>
      <c r="GMN548" s="85"/>
      <c r="GMO548" s="46"/>
      <c r="GMP548" s="43"/>
      <c r="GMQ548" s="44"/>
      <c r="GMR548" s="47" t="e">
        <f>GMR549+#REF!+#REF!</f>
        <v>#REF!</v>
      </c>
      <c r="GMS548" s="48"/>
      <c r="GMT548" s="221" t="s">
        <v>98</v>
      </c>
      <c r="GMU548" s="221"/>
      <c r="GMV548" s="85"/>
      <c r="GMW548" s="46"/>
      <c r="GMX548" s="43"/>
      <c r="GMY548" s="44"/>
      <c r="GMZ548" s="47" t="e">
        <f>GMZ549+#REF!+#REF!</f>
        <v>#REF!</v>
      </c>
      <c r="GNA548" s="48"/>
      <c r="GNB548" s="221" t="s">
        <v>98</v>
      </c>
      <c r="GNC548" s="221"/>
      <c r="GND548" s="85"/>
      <c r="GNE548" s="46"/>
      <c r="GNF548" s="43"/>
      <c r="GNG548" s="44"/>
      <c r="GNH548" s="47" t="e">
        <f>GNH549+#REF!+#REF!</f>
        <v>#REF!</v>
      </c>
      <c r="GNI548" s="48"/>
      <c r="GNJ548" s="221" t="s">
        <v>98</v>
      </c>
      <c r="GNK548" s="221"/>
      <c r="GNL548" s="85"/>
      <c r="GNM548" s="46"/>
      <c r="GNN548" s="43"/>
      <c r="GNO548" s="44"/>
      <c r="GNP548" s="47" t="e">
        <f>GNP549+#REF!+#REF!</f>
        <v>#REF!</v>
      </c>
      <c r="GNQ548" s="48"/>
      <c r="GNR548" s="221" t="s">
        <v>98</v>
      </c>
      <c r="GNS548" s="221"/>
      <c r="GNT548" s="85"/>
      <c r="GNU548" s="46"/>
      <c r="GNV548" s="43"/>
      <c r="GNW548" s="44"/>
      <c r="GNX548" s="47" t="e">
        <f>GNX549+#REF!+#REF!</f>
        <v>#REF!</v>
      </c>
      <c r="GNY548" s="48"/>
      <c r="GNZ548" s="221" t="s">
        <v>98</v>
      </c>
      <c r="GOA548" s="221"/>
      <c r="GOB548" s="85"/>
      <c r="GOC548" s="46"/>
      <c r="GOD548" s="43"/>
      <c r="GOE548" s="44"/>
      <c r="GOF548" s="47" t="e">
        <f>GOF549+#REF!+#REF!</f>
        <v>#REF!</v>
      </c>
      <c r="GOG548" s="48"/>
      <c r="GOH548" s="221" t="s">
        <v>98</v>
      </c>
      <c r="GOI548" s="221"/>
      <c r="GOJ548" s="85"/>
      <c r="GOK548" s="46"/>
      <c r="GOL548" s="43"/>
      <c r="GOM548" s="44"/>
      <c r="GON548" s="47" t="e">
        <f>GON549+#REF!+#REF!</f>
        <v>#REF!</v>
      </c>
      <c r="GOO548" s="48"/>
      <c r="GOP548" s="221" t="s">
        <v>98</v>
      </c>
      <c r="GOQ548" s="221"/>
      <c r="GOR548" s="85"/>
      <c r="GOS548" s="46"/>
      <c r="GOT548" s="43"/>
      <c r="GOU548" s="44"/>
      <c r="GOV548" s="47" t="e">
        <f>GOV549+#REF!+#REF!</f>
        <v>#REF!</v>
      </c>
      <c r="GOW548" s="48"/>
      <c r="GOX548" s="221" t="s">
        <v>98</v>
      </c>
      <c r="GOY548" s="221"/>
      <c r="GOZ548" s="85"/>
      <c r="GPA548" s="46"/>
      <c r="GPB548" s="43"/>
      <c r="GPC548" s="44"/>
      <c r="GPD548" s="47" t="e">
        <f>GPD549+#REF!+#REF!</f>
        <v>#REF!</v>
      </c>
      <c r="GPE548" s="48"/>
      <c r="GPF548" s="221" t="s">
        <v>98</v>
      </c>
      <c r="GPG548" s="221"/>
      <c r="GPH548" s="85"/>
      <c r="GPI548" s="46"/>
      <c r="GPJ548" s="43"/>
      <c r="GPK548" s="44"/>
      <c r="GPL548" s="47" t="e">
        <f>GPL549+#REF!+#REF!</f>
        <v>#REF!</v>
      </c>
      <c r="GPM548" s="48"/>
      <c r="GPN548" s="221" t="s">
        <v>98</v>
      </c>
      <c r="GPO548" s="221"/>
      <c r="GPP548" s="85"/>
      <c r="GPQ548" s="46"/>
      <c r="GPR548" s="43"/>
      <c r="GPS548" s="44"/>
      <c r="GPT548" s="47" t="e">
        <f>GPT549+#REF!+#REF!</f>
        <v>#REF!</v>
      </c>
      <c r="GPU548" s="48"/>
      <c r="GPV548" s="221" t="s">
        <v>98</v>
      </c>
      <c r="GPW548" s="221"/>
      <c r="GPX548" s="85"/>
      <c r="GPY548" s="46"/>
      <c r="GPZ548" s="43"/>
      <c r="GQA548" s="44"/>
      <c r="GQB548" s="47" t="e">
        <f>GQB549+#REF!+#REF!</f>
        <v>#REF!</v>
      </c>
      <c r="GQC548" s="48"/>
      <c r="GQD548" s="221" t="s">
        <v>98</v>
      </c>
      <c r="GQE548" s="221"/>
      <c r="GQF548" s="85"/>
      <c r="GQG548" s="46"/>
      <c r="GQH548" s="43"/>
      <c r="GQI548" s="44"/>
      <c r="GQJ548" s="47" t="e">
        <f>GQJ549+#REF!+#REF!</f>
        <v>#REF!</v>
      </c>
      <c r="GQK548" s="48"/>
      <c r="GQL548" s="221" t="s">
        <v>98</v>
      </c>
      <c r="GQM548" s="221"/>
      <c r="GQN548" s="85"/>
      <c r="GQO548" s="46"/>
      <c r="GQP548" s="43"/>
      <c r="GQQ548" s="44"/>
      <c r="GQR548" s="47" t="e">
        <f>GQR549+#REF!+#REF!</f>
        <v>#REF!</v>
      </c>
      <c r="GQS548" s="48"/>
      <c r="GQT548" s="221" t="s">
        <v>98</v>
      </c>
      <c r="GQU548" s="221"/>
      <c r="GQV548" s="85"/>
      <c r="GQW548" s="46"/>
      <c r="GQX548" s="43"/>
      <c r="GQY548" s="44"/>
      <c r="GQZ548" s="47" t="e">
        <f>GQZ549+#REF!+#REF!</f>
        <v>#REF!</v>
      </c>
      <c r="GRA548" s="48"/>
      <c r="GRB548" s="221" t="s">
        <v>98</v>
      </c>
      <c r="GRC548" s="221"/>
      <c r="GRD548" s="85"/>
      <c r="GRE548" s="46"/>
      <c r="GRF548" s="43"/>
      <c r="GRG548" s="44"/>
      <c r="GRH548" s="47" t="e">
        <f>GRH549+#REF!+#REF!</f>
        <v>#REF!</v>
      </c>
      <c r="GRI548" s="48"/>
      <c r="GRJ548" s="221" t="s">
        <v>98</v>
      </c>
      <c r="GRK548" s="221"/>
      <c r="GRL548" s="85"/>
      <c r="GRM548" s="46"/>
      <c r="GRN548" s="43"/>
      <c r="GRO548" s="44"/>
      <c r="GRP548" s="47" t="e">
        <f>GRP549+#REF!+#REF!</f>
        <v>#REF!</v>
      </c>
      <c r="GRQ548" s="48"/>
      <c r="GRR548" s="221" t="s">
        <v>98</v>
      </c>
      <c r="GRS548" s="221"/>
      <c r="GRT548" s="85"/>
      <c r="GRU548" s="46"/>
      <c r="GRV548" s="43"/>
      <c r="GRW548" s="44"/>
      <c r="GRX548" s="47" t="e">
        <f>GRX549+#REF!+#REF!</f>
        <v>#REF!</v>
      </c>
      <c r="GRY548" s="48"/>
      <c r="GRZ548" s="221" t="s">
        <v>98</v>
      </c>
      <c r="GSA548" s="221"/>
      <c r="GSB548" s="85"/>
      <c r="GSC548" s="46"/>
      <c r="GSD548" s="43"/>
      <c r="GSE548" s="44"/>
      <c r="GSF548" s="47" t="e">
        <f>GSF549+#REF!+#REF!</f>
        <v>#REF!</v>
      </c>
      <c r="GSG548" s="48"/>
      <c r="GSH548" s="221" t="s">
        <v>98</v>
      </c>
      <c r="GSI548" s="221"/>
      <c r="GSJ548" s="85"/>
      <c r="GSK548" s="46"/>
      <c r="GSL548" s="43"/>
      <c r="GSM548" s="44"/>
      <c r="GSN548" s="47" t="e">
        <f>GSN549+#REF!+#REF!</f>
        <v>#REF!</v>
      </c>
      <c r="GSO548" s="48"/>
      <c r="GSP548" s="221" t="s">
        <v>98</v>
      </c>
      <c r="GSQ548" s="221"/>
      <c r="GSR548" s="85"/>
      <c r="GSS548" s="46"/>
      <c r="GST548" s="43"/>
      <c r="GSU548" s="44"/>
      <c r="GSV548" s="47" t="e">
        <f>GSV549+#REF!+#REF!</f>
        <v>#REF!</v>
      </c>
      <c r="GSW548" s="48"/>
      <c r="GSX548" s="221" t="s">
        <v>98</v>
      </c>
      <c r="GSY548" s="221"/>
      <c r="GSZ548" s="85"/>
      <c r="GTA548" s="46"/>
      <c r="GTB548" s="43"/>
      <c r="GTC548" s="44"/>
      <c r="GTD548" s="47" t="e">
        <f>GTD549+#REF!+#REF!</f>
        <v>#REF!</v>
      </c>
      <c r="GTE548" s="48"/>
      <c r="GTF548" s="221" t="s">
        <v>98</v>
      </c>
      <c r="GTG548" s="221"/>
      <c r="GTH548" s="85"/>
      <c r="GTI548" s="46"/>
      <c r="GTJ548" s="43"/>
      <c r="GTK548" s="44"/>
      <c r="GTL548" s="47" t="e">
        <f>GTL549+#REF!+#REF!</f>
        <v>#REF!</v>
      </c>
      <c r="GTM548" s="48"/>
      <c r="GTN548" s="221" t="s">
        <v>98</v>
      </c>
      <c r="GTO548" s="221"/>
      <c r="GTP548" s="85"/>
      <c r="GTQ548" s="46"/>
      <c r="GTR548" s="43"/>
      <c r="GTS548" s="44"/>
      <c r="GTT548" s="47" t="e">
        <f>GTT549+#REF!+#REF!</f>
        <v>#REF!</v>
      </c>
      <c r="GTU548" s="48"/>
      <c r="GTV548" s="221" t="s">
        <v>98</v>
      </c>
      <c r="GTW548" s="221"/>
      <c r="GTX548" s="85"/>
      <c r="GTY548" s="46"/>
      <c r="GTZ548" s="43"/>
      <c r="GUA548" s="44"/>
      <c r="GUB548" s="47" t="e">
        <f>GUB549+#REF!+#REF!</f>
        <v>#REF!</v>
      </c>
      <c r="GUC548" s="48"/>
      <c r="GUD548" s="221" t="s">
        <v>98</v>
      </c>
      <c r="GUE548" s="221"/>
      <c r="GUF548" s="85"/>
      <c r="GUG548" s="46"/>
      <c r="GUH548" s="43"/>
      <c r="GUI548" s="44"/>
      <c r="GUJ548" s="47" t="e">
        <f>GUJ549+#REF!+#REF!</f>
        <v>#REF!</v>
      </c>
      <c r="GUK548" s="48"/>
      <c r="GUL548" s="221" t="s">
        <v>98</v>
      </c>
      <c r="GUM548" s="221"/>
      <c r="GUN548" s="85"/>
      <c r="GUO548" s="46"/>
      <c r="GUP548" s="43"/>
      <c r="GUQ548" s="44"/>
      <c r="GUR548" s="47" t="e">
        <f>GUR549+#REF!+#REF!</f>
        <v>#REF!</v>
      </c>
      <c r="GUS548" s="48"/>
      <c r="GUT548" s="221" t="s">
        <v>98</v>
      </c>
      <c r="GUU548" s="221"/>
      <c r="GUV548" s="85"/>
      <c r="GUW548" s="46"/>
      <c r="GUX548" s="43"/>
      <c r="GUY548" s="44"/>
      <c r="GUZ548" s="47" t="e">
        <f>GUZ549+#REF!+#REF!</f>
        <v>#REF!</v>
      </c>
      <c r="GVA548" s="48"/>
      <c r="GVB548" s="221" t="s">
        <v>98</v>
      </c>
      <c r="GVC548" s="221"/>
      <c r="GVD548" s="85"/>
      <c r="GVE548" s="46"/>
      <c r="GVF548" s="43"/>
      <c r="GVG548" s="44"/>
      <c r="GVH548" s="47" t="e">
        <f>GVH549+#REF!+#REF!</f>
        <v>#REF!</v>
      </c>
      <c r="GVI548" s="48"/>
      <c r="GVJ548" s="221" t="s">
        <v>98</v>
      </c>
      <c r="GVK548" s="221"/>
      <c r="GVL548" s="85"/>
      <c r="GVM548" s="46"/>
      <c r="GVN548" s="43"/>
      <c r="GVO548" s="44"/>
      <c r="GVP548" s="47" t="e">
        <f>GVP549+#REF!+#REF!</f>
        <v>#REF!</v>
      </c>
      <c r="GVQ548" s="48"/>
      <c r="GVR548" s="221" t="s">
        <v>98</v>
      </c>
      <c r="GVS548" s="221"/>
      <c r="GVT548" s="85"/>
      <c r="GVU548" s="46"/>
      <c r="GVV548" s="43"/>
      <c r="GVW548" s="44"/>
      <c r="GVX548" s="47" t="e">
        <f>GVX549+#REF!+#REF!</f>
        <v>#REF!</v>
      </c>
      <c r="GVY548" s="48"/>
      <c r="GVZ548" s="221" t="s">
        <v>98</v>
      </c>
      <c r="GWA548" s="221"/>
      <c r="GWB548" s="85"/>
      <c r="GWC548" s="46"/>
      <c r="GWD548" s="43"/>
      <c r="GWE548" s="44"/>
      <c r="GWF548" s="47" t="e">
        <f>GWF549+#REF!+#REF!</f>
        <v>#REF!</v>
      </c>
      <c r="GWG548" s="48"/>
      <c r="GWH548" s="221" t="s">
        <v>98</v>
      </c>
      <c r="GWI548" s="221"/>
      <c r="GWJ548" s="85"/>
      <c r="GWK548" s="46"/>
      <c r="GWL548" s="43"/>
      <c r="GWM548" s="44"/>
      <c r="GWN548" s="47" t="e">
        <f>GWN549+#REF!+#REF!</f>
        <v>#REF!</v>
      </c>
      <c r="GWO548" s="48"/>
      <c r="GWP548" s="221" t="s">
        <v>98</v>
      </c>
      <c r="GWQ548" s="221"/>
      <c r="GWR548" s="85"/>
      <c r="GWS548" s="46"/>
      <c r="GWT548" s="43"/>
      <c r="GWU548" s="44"/>
      <c r="GWV548" s="47" t="e">
        <f>GWV549+#REF!+#REF!</f>
        <v>#REF!</v>
      </c>
      <c r="GWW548" s="48"/>
      <c r="GWX548" s="221" t="s">
        <v>98</v>
      </c>
      <c r="GWY548" s="221"/>
      <c r="GWZ548" s="85"/>
      <c r="GXA548" s="46"/>
      <c r="GXB548" s="43"/>
      <c r="GXC548" s="44"/>
      <c r="GXD548" s="47" t="e">
        <f>GXD549+#REF!+#REF!</f>
        <v>#REF!</v>
      </c>
      <c r="GXE548" s="48"/>
      <c r="GXF548" s="221" t="s">
        <v>98</v>
      </c>
      <c r="GXG548" s="221"/>
      <c r="GXH548" s="85"/>
      <c r="GXI548" s="46"/>
      <c r="GXJ548" s="43"/>
      <c r="GXK548" s="44"/>
      <c r="GXL548" s="47" t="e">
        <f>GXL549+#REF!+#REF!</f>
        <v>#REF!</v>
      </c>
      <c r="GXM548" s="48"/>
      <c r="GXN548" s="221" t="s">
        <v>98</v>
      </c>
      <c r="GXO548" s="221"/>
      <c r="GXP548" s="85"/>
      <c r="GXQ548" s="46"/>
      <c r="GXR548" s="43"/>
      <c r="GXS548" s="44"/>
      <c r="GXT548" s="47" t="e">
        <f>GXT549+#REF!+#REF!</f>
        <v>#REF!</v>
      </c>
      <c r="GXU548" s="48"/>
      <c r="GXV548" s="221" t="s">
        <v>98</v>
      </c>
      <c r="GXW548" s="221"/>
      <c r="GXX548" s="85"/>
      <c r="GXY548" s="46"/>
      <c r="GXZ548" s="43"/>
      <c r="GYA548" s="44"/>
      <c r="GYB548" s="47" t="e">
        <f>GYB549+#REF!+#REF!</f>
        <v>#REF!</v>
      </c>
      <c r="GYC548" s="48"/>
      <c r="GYD548" s="221" t="s">
        <v>98</v>
      </c>
      <c r="GYE548" s="221"/>
      <c r="GYF548" s="85"/>
      <c r="GYG548" s="46"/>
      <c r="GYH548" s="43"/>
      <c r="GYI548" s="44"/>
      <c r="GYJ548" s="47" t="e">
        <f>GYJ549+#REF!+#REF!</f>
        <v>#REF!</v>
      </c>
      <c r="GYK548" s="48"/>
      <c r="GYL548" s="221" t="s">
        <v>98</v>
      </c>
      <c r="GYM548" s="221"/>
      <c r="GYN548" s="85"/>
      <c r="GYO548" s="46"/>
      <c r="GYP548" s="43"/>
      <c r="GYQ548" s="44"/>
      <c r="GYR548" s="47" t="e">
        <f>GYR549+#REF!+#REF!</f>
        <v>#REF!</v>
      </c>
      <c r="GYS548" s="48"/>
      <c r="GYT548" s="221" t="s">
        <v>98</v>
      </c>
      <c r="GYU548" s="221"/>
      <c r="GYV548" s="85"/>
      <c r="GYW548" s="46"/>
      <c r="GYX548" s="43"/>
      <c r="GYY548" s="44"/>
      <c r="GYZ548" s="47" t="e">
        <f>GYZ549+#REF!+#REF!</f>
        <v>#REF!</v>
      </c>
      <c r="GZA548" s="48"/>
      <c r="GZB548" s="221" t="s">
        <v>98</v>
      </c>
      <c r="GZC548" s="221"/>
      <c r="GZD548" s="85"/>
      <c r="GZE548" s="46"/>
      <c r="GZF548" s="43"/>
      <c r="GZG548" s="44"/>
      <c r="GZH548" s="47" t="e">
        <f>GZH549+#REF!+#REF!</f>
        <v>#REF!</v>
      </c>
      <c r="GZI548" s="48"/>
      <c r="GZJ548" s="221" t="s">
        <v>98</v>
      </c>
      <c r="GZK548" s="221"/>
      <c r="GZL548" s="85"/>
      <c r="GZM548" s="46"/>
      <c r="GZN548" s="43"/>
      <c r="GZO548" s="44"/>
      <c r="GZP548" s="47" t="e">
        <f>GZP549+#REF!+#REF!</f>
        <v>#REF!</v>
      </c>
      <c r="GZQ548" s="48"/>
      <c r="GZR548" s="221" t="s">
        <v>98</v>
      </c>
      <c r="GZS548" s="221"/>
      <c r="GZT548" s="85"/>
      <c r="GZU548" s="46"/>
      <c r="GZV548" s="43"/>
      <c r="GZW548" s="44"/>
      <c r="GZX548" s="47" t="e">
        <f>GZX549+#REF!+#REF!</f>
        <v>#REF!</v>
      </c>
      <c r="GZY548" s="48"/>
      <c r="GZZ548" s="221" t="s">
        <v>98</v>
      </c>
      <c r="HAA548" s="221"/>
      <c r="HAB548" s="85"/>
      <c r="HAC548" s="46"/>
      <c r="HAD548" s="43"/>
      <c r="HAE548" s="44"/>
      <c r="HAF548" s="47" t="e">
        <f>HAF549+#REF!+#REF!</f>
        <v>#REF!</v>
      </c>
      <c r="HAG548" s="48"/>
      <c r="HAH548" s="221" t="s">
        <v>98</v>
      </c>
      <c r="HAI548" s="221"/>
      <c r="HAJ548" s="85"/>
      <c r="HAK548" s="46"/>
      <c r="HAL548" s="43"/>
      <c r="HAM548" s="44"/>
      <c r="HAN548" s="47" t="e">
        <f>HAN549+#REF!+#REF!</f>
        <v>#REF!</v>
      </c>
      <c r="HAO548" s="48"/>
      <c r="HAP548" s="221" t="s">
        <v>98</v>
      </c>
      <c r="HAQ548" s="221"/>
      <c r="HAR548" s="85"/>
      <c r="HAS548" s="46"/>
      <c r="HAT548" s="43"/>
      <c r="HAU548" s="44"/>
      <c r="HAV548" s="47" t="e">
        <f>HAV549+#REF!+#REF!</f>
        <v>#REF!</v>
      </c>
      <c r="HAW548" s="48"/>
      <c r="HAX548" s="221" t="s">
        <v>98</v>
      </c>
      <c r="HAY548" s="221"/>
      <c r="HAZ548" s="85"/>
      <c r="HBA548" s="46"/>
      <c r="HBB548" s="43"/>
      <c r="HBC548" s="44"/>
      <c r="HBD548" s="47" t="e">
        <f>HBD549+#REF!+#REF!</f>
        <v>#REF!</v>
      </c>
      <c r="HBE548" s="48"/>
      <c r="HBF548" s="221" t="s">
        <v>98</v>
      </c>
      <c r="HBG548" s="221"/>
      <c r="HBH548" s="85"/>
      <c r="HBI548" s="46"/>
      <c r="HBJ548" s="43"/>
      <c r="HBK548" s="44"/>
      <c r="HBL548" s="47" t="e">
        <f>HBL549+#REF!+#REF!</f>
        <v>#REF!</v>
      </c>
      <c r="HBM548" s="48"/>
      <c r="HBN548" s="221" t="s">
        <v>98</v>
      </c>
      <c r="HBO548" s="221"/>
      <c r="HBP548" s="85"/>
      <c r="HBQ548" s="46"/>
      <c r="HBR548" s="43"/>
      <c r="HBS548" s="44"/>
      <c r="HBT548" s="47" t="e">
        <f>HBT549+#REF!+#REF!</f>
        <v>#REF!</v>
      </c>
      <c r="HBU548" s="48"/>
      <c r="HBV548" s="221" t="s">
        <v>98</v>
      </c>
      <c r="HBW548" s="221"/>
      <c r="HBX548" s="85"/>
      <c r="HBY548" s="46"/>
      <c r="HBZ548" s="43"/>
      <c r="HCA548" s="44"/>
      <c r="HCB548" s="47" t="e">
        <f>HCB549+#REF!+#REF!</f>
        <v>#REF!</v>
      </c>
      <c r="HCC548" s="48"/>
      <c r="HCD548" s="221" t="s">
        <v>98</v>
      </c>
      <c r="HCE548" s="221"/>
      <c r="HCF548" s="85"/>
      <c r="HCG548" s="46"/>
      <c r="HCH548" s="43"/>
      <c r="HCI548" s="44"/>
      <c r="HCJ548" s="47" t="e">
        <f>HCJ549+#REF!+#REF!</f>
        <v>#REF!</v>
      </c>
      <c r="HCK548" s="48"/>
      <c r="HCL548" s="221" t="s">
        <v>98</v>
      </c>
      <c r="HCM548" s="221"/>
      <c r="HCN548" s="85"/>
      <c r="HCO548" s="46"/>
      <c r="HCP548" s="43"/>
      <c r="HCQ548" s="44"/>
      <c r="HCR548" s="47" t="e">
        <f>HCR549+#REF!+#REF!</f>
        <v>#REF!</v>
      </c>
      <c r="HCS548" s="48"/>
      <c r="HCT548" s="221" t="s">
        <v>98</v>
      </c>
      <c r="HCU548" s="221"/>
      <c r="HCV548" s="85"/>
      <c r="HCW548" s="46"/>
      <c r="HCX548" s="43"/>
      <c r="HCY548" s="44"/>
      <c r="HCZ548" s="47" t="e">
        <f>HCZ549+#REF!+#REF!</f>
        <v>#REF!</v>
      </c>
      <c r="HDA548" s="48"/>
      <c r="HDB548" s="221" t="s">
        <v>98</v>
      </c>
      <c r="HDC548" s="221"/>
      <c r="HDD548" s="85"/>
      <c r="HDE548" s="46"/>
      <c r="HDF548" s="43"/>
      <c r="HDG548" s="44"/>
      <c r="HDH548" s="47" t="e">
        <f>HDH549+#REF!+#REF!</f>
        <v>#REF!</v>
      </c>
      <c r="HDI548" s="48"/>
      <c r="HDJ548" s="221" t="s">
        <v>98</v>
      </c>
      <c r="HDK548" s="221"/>
      <c r="HDL548" s="85"/>
      <c r="HDM548" s="46"/>
      <c r="HDN548" s="43"/>
      <c r="HDO548" s="44"/>
      <c r="HDP548" s="47" t="e">
        <f>HDP549+#REF!+#REF!</f>
        <v>#REF!</v>
      </c>
      <c r="HDQ548" s="48"/>
      <c r="HDR548" s="221" t="s">
        <v>98</v>
      </c>
      <c r="HDS548" s="221"/>
      <c r="HDT548" s="85"/>
      <c r="HDU548" s="46"/>
      <c r="HDV548" s="43"/>
      <c r="HDW548" s="44"/>
      <c r="HDX548" s="47" t="e">
        <f>HDX549+#REF!+#REF!</f>
        <v>#REF!</v>
      </c>
      <c r="HDY548" s="48"/>
      <c r="HDZ548" s="221" t="s">
        <v>98</v>
      </c>
      <c r="HEA548" s="221"/>
      <c r="HEB548" s="85"/>
      <c r="HEC548" s="46"/>
      <c r="HED548" s="43"/>
      <c r="HEE548" s="44"/>
      <c r="HEF548" s="47" t="e">
        <f>HEF549+#REF!+#REF!</f>
        <v>#REF!</v>
      </c>
      <c r="HEG548" s="48"/>
      <c r="HEH548" s="221" t="s">
        <v>98</v>
      </c>
      <c r="HEI548" s="221"/>
      <c r="HEJ548" s="85"/>
      <c r="HEK548" s="46"/>
      <c r="HEL548" s="43"/>
      <c r="HEM548" s="44"/>
      <c r="HEN548" s="47" t="e">
        <f>HEN549+#REF!+#REF!</f>
        <v>#REF!</v>
      </c>
      <c r="HEO548" s="48"/>
      <c r="HEP548" s="221" t="s">
        <v>98</v>
      </c>
      <c r="HEQ548" s="221"/>
      <c r="HER548" s="85"/>
      <c r="HES548" s="46"/>
      <c r="HET548" s="43"/>
      <c r="HEU548" s="44"/>
      <c r="HEV548" s="47" t="e">
        <f>HEV549+#REF!+#REF!</f>
        <v>#REF!</v>
      </c>
      <c r="HEW548" s="48"/>
      <c r="HEX548" s="221" t="s">
        <v>98</v>
      </c>
      <c r="HEY548" s="221"/>
      <c r="HEZ548" s="85"/>
      <c r="HFA548" s="46"/>
      <c r="HFB548" s="43"/>
      <c r="HFC548" s="44"/>
      <c r="HFD548" s="47" t="e">
        <f>HFD549+#REF!+#REF!</f>
        <v>#REF!</v>
      </c>
      <c r="HFE548" s="48"/>
      <c r="HFF548" s="221" t="s">
        <v>98</v>
      </c>
      <c r="HFG548" s="221"/>
      <c r="HFH548" s="85"/>
      <c r="HFI548" s="46"/>
      <c r="HFJ548" s="43"/>
      <c r="HFK548" s="44"/>
      <c r="HFL548" s="47" t="e">
        <f>HFL549+#REF!+#REF!</f>
        <v>#REF!</v>
      </c>
      <c r="HFM548" s="48"/>
      <c r="HFN548" s="221" t="s">
        <v>98</v>
      </c>
      <c r="HFO548" s="221"/>
      <c r="HFP548" s="85"/>
      <c r="HFQ548" s="46"/>
      <c r="HFR548" s="43"/>
      <c r="HFS548" s="44"/>
      <c r="HFT548" s="47" t="e">
        <f>HFT549+#REF!+#REF!</f>
        <v>#REF!</v>
      </c>
      <c r="HFU548" s="48"/>
      <c r="HFV548" s="221" t="s">
        <v>98</v>
      </c>
      <c r="HFW548" s="221"/>
      <c r="HFX548" s="85"/>
      <c r="HFY548" s="46"/>
      <c r="HFZ548" s="43"/>
      <c r="HGA548" s="44"/>
      <c r="HGB548" s="47" t="e">
        <f>HGB549+#REF!+#REF!</f>
        <v>#REF!</v>
      </c>
      <c r="HGC548" s="48"/>
      <c r="HGD548" s="221" t="s">
        <v>98</v>
      </c>
      <c r="HGE548" s="221"/>
      <c r="HGF548" s="85"/>
      <c r="HGG548" s="46"/>
      <c r="HGH548" s="43"/>
      <c r="HGI548" s="44"/>
      <c r="HGJ548" s="47" t="e">
        <f>HGJ549+#REF!+#REF!</f>
        <v>#REF!</v>
      </c>
      <c r="HGK548" s="48"/>
      <c r="HGL548" s="221" t="s">
        <v>98</v>
      </c>
      <c r="HGM548" s="221"/>
      <c r="HGN548" s="85"/>
      <c r="HGO548" s="46"/>
      <c r="HGP548" s="43"/>
      <c r="HGQ548" s="44"/>
      <c r="HGR548" s="47" t="e">
        <f>HGR549+#REF!+#REF!</f>
        <v>#REF!</v>
      </c>
      <c r="HGS548" s="48"/>
      <c r="HGT548" s="221" t="s">
        <v>98</v>
      </c>
      <c r="HGU548" s="221"/>
      <c r="HGV548" s="85"/>
      <c r="HGW548" s="46"/>
      <c r="HGX548" s="43"/>
      <c r="HGY548" s="44"/>
      <c r="HGZ548" s="47" t="e">
        <f>HGZ549+#REF!+#REF!</f>
        <v>#REF!</v>
      </c>
      <c r="HHA548" s="48"/>
      <c r="HHB548" s="221" t="s">
        <v>98</v>
      </c>
      <c r="HHC548" s="221"/>
      <c r="HHD548" s="85"/>
      <c r="HHE548" s="46"/>
      <c r="HHF548" s="43"/>
      <c r="HHG548" s="44"/>
      <c r="HHH548" s="47" t="e">
        <f>HHH549+#REF!+#REF!</f>
        <v>#REF!</v>
      </c>
      <c r="HHI548" s="48"/>
      <c r="HHJ548" s="221" t="s">
        <v>98</v>
      </c>
      <c r="HHK548" s="221"/>
      <c r="HHL548" s="85"/>
      <c r="HHM548" s="46"/>
      <c r="HHN548" s="43"/>
      <c r="HHO548" s="44"/>
      <c r="HHP548" s="47" t="e">
        <f>HHP549+#REF!+#REF!</f>
        <v>#REF!</v>
      </c>
      <c r="HHQ548" s="48"/>
      <c r="HHR548" s="221" t="s">
        <v>98</v>
      </c>
      <c r="HHS548" s="221"/>
      <c r="HHT548" s="85"/>
      <c r="HHU548" s="46"/>
      <c r="HHV548" s="43"/>
      <c r="HHW548" s="44"/>
      <c r="HHX548" s="47" t="e">
        <f>HHX549+#REF!+#REF!</f>
        <v>#REF!</v>
      </c>
      <c r="HHY548" s="48"/>
      <c r="HHZ548" s="221" t="s">
        <v>98</v>
      </c>
      <c r="HIA548" s="221"/>
      <c r="HIB548" s="85"/>
      <c r="HIC548" s="46"/>
      <c r="HID548" s="43"/>
      <c r="HIE548" s="44"/>
      <c r="HIF548" s="47" t="e">
        <f>HIF549+#REF!+#REF!</f>
        <v>#REF!</v>
      </c>
      <c r="HIG548" s="48"/>
      <c r="HIH548" s="221" t="s">
        <v>98</v>
      </c>
      <c r="HII548" s="221"/>
      <c r="HIJ548" s="85"/>
      <c r="HIK548" s="46"/>
      <c r="HIL548" s="43"/>
      <c r="HIM548" s="44"/>
      <c r="HIN548" s="47" t="e">
        <f>HIN549+#REF!+#REF!</f>
        <v>#REF!</v>
      </c>
      <c r="HIO548" s="48"/>
      <c r="HIP548" s="221" t="s">
        <v>98</v>
      </c>
      <c r="HIQ548" s="221"/>
      <c r="HIR548" s="85"/>
      <c r="HIS548" s="46"/>
      <c r="HIT548" s="43"/>
      <c r="HIU548" s="44"/>
      <c r="HIV548" s="47" t="e">
        <f>HIV549+#REF!+#REF!</f>
        <v>#REF!</v>
      </c>
      <c r="HIW548" s="48"/>
      <c r="HIX548" s="221" t="s">
        <v>98</v>
      </c>
      <c r="HIY548" s="221"/>
      <c r="HIZ548" s="85"/>
      <c r="HJA548" s="46"/>
      <c r="HJB548" s="43"/>
      <c r="HJC548" s="44"/>
      <c r="HJD548" s="47" t="e">
        <f>HJD549+#REF!+#REF!</f>
        <v>#REF!</v>
      </c>
      <c r="HJE548" s="48"/>
      <c r="HJF548" s="221" t="s">
        <v>98</v>
      </c>
      <c r="HJG548" s="221"/>
      <c r="HJH548" s="85"/>
      <c r="HJI548" s="46"/>
      <c r="HJJ548" s="43"/>
      <c r="HJK548" s="44"/>
      <c r="HJL548" s="47" t="e">
        <f>HJL549+#REF!+#REF!</f>
        <v>#REF!</v>
      </c>
      <c r="HJM548" s="48"/>
      <c r="HJN548" s="221" t="s">
        <v>98</v>
      </c>
      <c r="HJO548" s="221"/>
      <c r="HJP548" s="85"/>
      <c r="HJQ548" s="46"/>
      <c r="HJR548" s="43"/>
      <c r="HJS548" s="44"/>
      <c r="HJT548" s="47" t="e">
        <f>HJT549+#REF!+#REF!</f>
        <v>#REF!</v>
      </c>
      <c r="HJU548" s="48"/>
      <c r="HJV548" s="221" t="s">
        <v>98</v>
      </c>
      <c r="HJW548" s="221"/>
      <c r="HJX548" s="85"/>
      <c r="HJY548" s="46"/>
      <c r="HJZ548" s="43"/>
      <c r="HKA548" s="44"/>
      <c r="HKB548" s="47" t="e">
        <f>HKB549+#REF!+#REF!</f>
        <v>#REF!</v>
      </c>
      <c r="HKC548" s="48"/>
      <c r="HKD548" s="221" t="s">
        <v>98</v>
      </c>
      <c r="HKE548" s="221"/>
      <c r="HKF548" s="85"/>
      <c r="HKG548" s="46"/>
      <c r="HKH548" s="43"/>
      <c r="HKI548" s="44"/>
      <c r="HKJ548" s="47" t="e">
        <f>HKJ549+#REF!+#REF!</f>
        <v>#REF!</v>
      </c>
      <c r="HKK548" s="48"/>
      <c r="HKL548" s="221" t="s">
        <v>98</v>
      </c>
      <c r="HKM548" s="221"/>
      <c r="HKN548" s="85"/>
      <c r="HKO548" s="46"/>
      <c r="HKP548" s="43"/>
      <c r="HKQ548" s="44"/>
      <c r="HKR548" s="47" t="e">
        <f>HKR549+#REF!+#REF!</f>
        <v>#REF!</v>
      </c>
      <c r="HKS548" s="48"/>
      <c r="HKT548" s="221" t="s">
        <v>98</v>
      </c>
      <c r="HKU548" s="221"/>
      <c r="HKV548" s="85"/>
      <c r="HKW548" s="46"/>
      <c r="HKX548" s="43"/>
      <c r="HKY548" s="44"/>
      <c r="HKZ548" s="47" t="e">
        <f>HKZ549+#REF!+#REF!</f>
        <v>#REF!</v>
      </c>
      <c r="HLA548" s="48"/>
      <c r="HLB548" s="221" t="s">
        <v>98</v>
      </c>
      <c r="HLC548" s="221"/>
      <c r="HLD548" s="85"/>
      <c r="HLE548" s="46"/>
      <c r="HLF548" s="43"/>
      <c r="HLG548" s="44"/>
      <c r="HLH548" s="47" t="e">
        <f>HLH549+#REF!+#REF!</f>
        <v>#REF!</v>
      </c>
      <c r="HLI548" s="48"/>
      <c r="HLJ548" s="221" t="s">
        <v>98</v>
      </c>
      <c r="HLK548" s="221"/>
      <c r="HLL548" s="85"/>
      <c r="HLM548" s="46"/>
      <c r="HLN548" s="43"/>
      <c r="HLO548" s="44"/>
      <c r="HLP548" s="47" t="e">
        <f>HLP549+#REF!+#REF!</f>
        <v>#REF!</v>
      </c>
      <c r="HLQ548" s="48"/>
      <c r="HLR548" s="221" t="s">
        <v>98</v>
      </c>
      <c r="HLS548" s="221"/>
      <c r="HLT548" s="85"/>
      <c r="HLU548" s="46"/>
      <c r="HLV548" s="43"/>
      <c r="HLW548" s="44"/>
      <c r="HLX548" s="47" t="e">
        <f>HLX549+#REF!+#REF!</f>
        <v>#REF!</v>
      </c>
      <c r="HLY548" s="48"/>
      <c r="HLZ548" s="221" t="s">
        <v>98</v>
      </c>
      <c r="HMA548" s="221"/>
      <c r="HMB548" s="85"/>
      <c r="HMC548" s="46"/>
      <c r="HMD548" s="43"/>
      <c r="HME548" s="44"/>
      <c r="HMF548" s="47" t="e">
        <f>HMF549+#REF!+#REF!</f>
        <v>#REF!</v>
      </c>
      <c r="HMG548" s="48"/>
      <c r="HMH548" s="221" t="s">
        <v>98</v>
      </c>
      <c r="HMI548" s="221"/>
      <c r="HMJ548" s="85"/>
      <c r="HMK548" s="46"/>
      <c r="HML548" s="43"/>
      <c r="HMM548" s="44"/>
      <c r="HMN548" s="47" t="e">
        <f>HMN549+#REF!+#REF!</f>
        <v>#REF!</v>
      </c>
      <c r="HMO548" s="48"/>
      <c r="HMP548" s="221" t="s">
        <v>98</v>
      </c>
      <c r="HMQ548" s="221"/>
      <c r="HMR548" s="85"/>
      <c r="HMS548" s="46"/>
      <c r="HMT548" s="43"/>
      <c r="HMU548" s="44"/>
      <c r="HMV548" s="47" t="e">
        <f>HMV549+#REF!+#REF!</f>
        <v>#REF!</v>
      </c>
      <c r="HMW548" s="48"/>
      <c r="HMX548" s="221" t="s">
        <v>98</v>
      </c>
      <c r="HMY548" s="221"/>
      <c r="HMZ548" s="85"/>
      <c r="HNA548" s="46"/>
      <c r="HNB548" s="43"/>
      <c r="HNC548" s="44"/>
      <c r="HND548" s="47" t="e">
        <f>HND549+#REF!+#REF!</f>
        <v>#REF!</v>
      </c>
      <c r="HNE548" s="48"/>
      <c r="HNF548" s="221" t="s">
        <v>98</v>
      </c>
      <c r="HNG548" s="221"/>
      <c r="HNH548" s="85"/>
      <c r="HNI548" s="46"/>
      <c r="HNJ548" s="43"/>
      <c r="HNK548" s="44"/>
      <c r="HNL548" s="47" t="e">
        <f>HNL549+#REF!+#REF!</f>
        <v>#REF!</v>
      </c>
      <c r="HNM548" s="48"/>
      <c r="HNN548" s="221" t="s">
        <v>98</v>
      </c>
      <c r="HNO548" s="221"/>
      <c r="HNP548" s="85"/>
      <c r="HNQ548" s="46"/>
      <c r="HNR548" s="43"/>
      <c r="HNS548" s="44"/>
      <c r="HNT548" s="47" t="e">
        <f>HNT549+#REF!+#REF!</f>
        <v>#REF!</v>
      </c>
      <c r="HNU548" s="48"/>
      <c r="HNV548" s="221" t="s">
        <v>98</v>
      </c>
      <c r="HNW548" s="221"/>
      <c r="HNX548" s="85"/>
      <c r="HNY548" s="46"/>
      <c r="HNZ548" s="43"/>
      <c r="HOA548" s="44"/>
      <c r="HOB548" s="47" t="e">
        <f>HOB549+#REF!+#REF!</f>
        <v>#REF!</v>
      </c>
      <c r="HOC548" s="48"/>
      <c r="HOD548" s="221" t="s">
        <v>98</v>
      </c>
      <c r="HOE548" s="221"/>
      <c r="HOF548" s="85"/>
      <c r="HOG548" s="46"/>
      <c r="HOH548" s="43"/>
      <c r="HOI548" s="44"/>
      <c r="HOJ548" s="47" t="e">
        <f>HOJ549+#REF!+#REF!</f>
        <v>#REF!</v>
      </c>
      <c r="HOK548" s="48"/>
      <c r="HOL548" s="221" t="s">
        <v>98</v>
      </c>
      <c r="HOM548" s="221"/>
      <c r="HON548" s="85"/>
      <c r="HOO548" s="46"/>
      <c r="HOP548" s="43"/>
      <c r="HOQ548" s="44"/>
      <c r="HOR548" s="47" t="e">
        <f>HOR549+#REF!+#REF!</f>
        <v>#REF!</v>
      </c>
      <c r="HOS548" s="48"/>
      <c r="HOT548" s="221" t="s">
        <v>98</v>
      </c>
      <c r="HOU548" s="221"/>
      <c r="HOV548" s="85"/>
      <c r="HOW548" s="46"/>
      <c r="HOX548" s="43"/>
      <c r="HOY548" s="44"/>
      <c r="HOZ548" s="47" t="e">
        <f>HOZ549+#REF!+#REF!</f>
        <v>#REF!</v>
      </c>
      <c r="HPA548" s="48"/>
      <c r="HPB548" s="221" t="s">
        <v>98</v>
      </c>
      <c r="HPC548" s="221"/>
      <c r="HPD548" s="85"/>
      <c r="HPE548" s="46"/>
      <c r="HPF548" s="43"/>
      <c r="HPG548" s="44"/>
      <c r="HPH548" s="47" t="e">
        <f>HPH549+#REF!+#REF!</f>
        <v>#REF!</v>
      </c>
      <c r="HPI548" s="48"/>
      <c r="HPJ548" s="221" t="s">
        <v>98</v>
      </c>
      <c r="HPK548" s="221"/>
      <c r="HPL548" s="85"/>
      <c r="HPM548" s="46"/>
      <c r="HPN548" s="43"/>
      <c r="HPO548" s="44"/>
      <c r="HPP548" s="47" t="e">
        <f>HPP549+#REF!+#REF!</f>
        <v>#REF!</v>
      </c>
      <c r="HPQ548" s="48"/>
      <c r="HPR548" s="221" t="s">
        <v>98</v>
      </c>
      <c r="HPS548" s="221"/>
      <c r="HPT548" s="85"/>
      <c r="HPU548" s="46"/>
      <c r="HPV548" s="43"/>
      <c r="HPW548" s="44"/>
      <c r="HPX548" s="47" t="e">
        <f>HPX549+#REF!+#REF!</f>
        <v>#REF!</v>
      </c>
      <c r="HPY548" s="48"/>
      <c r="HPZ548" s="221" t="s">
        <v>98</v>
      </c>
      <c r="HQA548" s="221"/>
      <c r="HQB548" s="85"/>
      <c r="HQC548" s="46"/>
      <c r="HQD548" s="43"/>
      <c r="HQE548" s="44"/>
      <c r="HQF548" s="47" t="e">
        <f>HQF549+#REF!+#REF!</f>
        <v>#REF!</v>
      </c>
      <c r="HQG548" s="48"/>
      <c r="HQH548" s="221" t="s">
        <v>98</v>
      </c>
      <c r="HQI548" s="221"/>
      <c r="HQJ548" s="85"/>
      <c r="HQK548" s="46"/>
      <c r="HQL548" s="43"/>
      <c r="HQM548" s="44"/>
      <c r="HQN548" s="47" t="e">
        <f>HQN549+#REF!+#REF!</f>
        <v>#REF!</v>
      </c>
      <c r="HQO548" s="48"/>
      <c r="HQP548" s="221" t="s">
        <v>98</v>
      </c>
      <c r="HQQ548" s="221"/>
      <c r="HQR548" s="85"/>
      <c r="HQS548" s="46"/>
      <c r="HQT548" s="43"/>
      <c r="HQU548" s="44"/>
      <c r="HQV548" s="47" t="e">
        <f>HQV549+#REF!+#REF!</f>
        <v>#REF!</v>
      </c>
      <c r="HQW548" s="48"/>
      <c r="HQX548" s="221" t="s">
        <v>98</v>
      </c>
      <c r="HQY548" s="221"/>
      <c r="HQZ548" s="85"/>
      <c r="HRA548" s="46"/>
      <c r="HRB548" s="43"/>
      <c r="HRC548" s="44"/>
      <c r="HRD548" s="47" t="e">
        <f>HRD549+#REF!+#REF!</f>
        <v>#REF!</v>
      </c>
      <c r="HRE548" s="48"/>
      <c r="HRF548" s="221" t="s">
        <v>98</v>
      </c>
      <c r="HRG548" s="221"/>
      <c r="HRH548" s="85"/>
      <c r="HRI548" s="46"/>
      <c r="HRJ548" s="43"/>
      <c r="HRK548" s="44"/>
      <c r="HRL548" s="47" t="e">
        <f>HRL549+#REF!+#REF!</f>
        <v>#REF!</v>
      </c>
      <c r="HRM548" s="48"/>
      <c r="HRN548" s="221" t="s">
        <v>98</v>
      </c>
      <c r="HRO548" s="221"/>
      <c r="HRP548" s="85"/>
      <c r="HRQ548" s="46"/>
      <c r="HRR548" s="43"/>
      <c r="HRS548" s="44"/>
      <c r="HRT548" s="47" t="e">
        <f>HRT549+#REF!+#REF!</f>
        <v>#REF!</v>
      </c>
      <c r="HRU548" s="48"/>
      <c r="HRV548" s="221" t="s">
        <v>98</v>
      </c>
      <c r="HRW548" s="221"/>
      <c r="HRX548" s="85"/>
      <c r="HRY548" s="46"/>
      <c r="HRZ548" s="43"/>
      <c r="HSA548" s="44"/>
      <c r="HSB548" s="47" t="e">
        <f>HSB549+#REF!+#REF!</f>
        <v>#REF!</v>
      </c>
      <c r="HSC548" s="48"/>
      <c r="HSD548" s="221" t="s">
        <v>98</v>
      </c>
      <c r="HSE548" s="221"/>
      <c r="HSF548" s="85"/>
      <c r="HSG548" s="46"/>
      <c r="HSH548" s="43"/>
      <c r="HSI548" s="44"/>
      <c r="HSJ548" s="47" t="e">
        <f>HSJ549+#REF!+#REF!</f>
        <v>#REF!</v>
      </c>
      <c r="HSK548" s="48"/>
      <c r="HSL548" s="221" t="s">
        <v>98</v>
      </c>
      <c r="HSM548" s="221"/>
      <c r="HSN548" s="85"/>
      <c r="HSO548" s="46"/>
      <c r="HSP548" s="43"/>
      <c r="HSQ548" s="44"/>
      <c r="HSR548" s="47" t="e">
        <f>HSR549+#REF!+#REF!</f>
        <v>#REF!</v>
      </c>
      <c r="HSS548" s="48"/>
      <c r="HST548" s="221" t="s">
        <v>98</v>
      </c>
      <c r="HSU548" s="221"/>
      <c r="HSV548" s="85"/>
      <c r="HSW548" s="46"/>
      <c r="HSX548" s="43"/>
      <c r="HSY548" s="44"/>
      <c r="HSZ548" s="47" t="e">
        <f>HSZ549+#REF!+#REF!</f>
        <v>#REF!</v>
      </c>
      <c r="HTA548" s="48"/>
      <c r="HTB548" s="221" t="s">
        <v>98</v>
      </c>
      <c r="HTC548" s="221"/>
      <c r="HTD548" s="85"/>
      <c r="HTE548" s="46"/>
      <c r="HTF548" s="43"/>
      <c r="HTG548" s="44"/>
      <c r="HTH548" s="47" t="e">
        <f>HTH549+#REF!+#REF!</f>
        <v>#REF!</v>
      </c>
      <c r="HTI548" s="48"/>
      <c r="HTJ548" s="221" t="s">
        <v>98</v>
      </c>
      <c r="HTK548" s="221"/>
      <c r="HTL548" s="85"/>
      <c r="HTM548" s="46"/>
      <c r="HTN548" s="43"/>
      <c r="HTO548" s="44"/>
      <c r="HTP548" s="47" t="e">
        <f>HTP549+#REF!+#REF!</f>
        <v>#REF!</v>
      </c>
      <c r="HTQ548" s="48"/>
      <c r="HTR548" s="221" t="s">
        <v>98</v>
      </c>
      <c r="HTS548" s="221"/>
      <c r="HTT548" s="85"/>
      <c r="HTU548" s="46"/>
      <c r="HTV548" s="43"/>
      <c r="HTW548" s="44"/>
      <c r="HTX548" s="47" t="e">
        <f>HTX549+#REF!+#REF!</f>
        <v>#REF!</v>
      </c>
      <c r="HTY548" s="48"/>
      <c r="HTZ548" s="221" t="s">
        <v>98</v>
      </c>
      <c r="HUA548" s="221"/>
      <c r="HUB548" s="85"/>
      <c r="HUC548" s="46"/>
      <c r="HUD548" s="43"/>
      <c r="HUE548" s="44"/>
      <c r="HUF548" s="47" t="e">
        <f>HUF549+#REF!+#REF!</f>
        <v>#REF!</v>
      </c>
      <c r="HUG548" s="48"/>
      <c r="HUH548" s="221" t="s">
        <v>98</v>
      </c>
      <c r="HUI548" s="221"/>
      <c r="HUJ548" s="85"/>
      <c r="HUK548" s="46"/>
      <c r="HUL548" s="43"/>
      <c r="HUM548" s="44"/>
      <c r="HUN548" s="47" t="e">
        <f>HUN549+#REF!+#REF!</f>
        <v>#REF!</v>
      </c>
      <c r="HUO548" s="48"/>
      <c r="HUP548" s="221" t="s">
        <v>98</v>
      </c>
      <c r="HUQ548" s="221"/>
      <c r="HUR548" s="85"/>
      <c r="HUS548" s="46"/>
      <c r="HUT548" s="43"/>
      <c r="HUU548" s="44"/>
      <c r="HUV548" s="47" t="e">
        <f>HUV549+#REF!+#REF!</f>
        <v>#REF!</v>
      </c>
      <c r="HUW548" s="48"/>
      <c r="HUX548" s="221" t="s">
        <v>98</v>
      </c>
      <c r="HUY548" s="221"/>
      <c r="HUZ548" s="85"/>
      <c r="HVA548" s="46"/>
      <c r="HVB548" s="43"/>
      <c r="HVC548" s="44"/>
      <c r="HVD548" s="47" t="e">
        <f>HVD549+#REF!+#REF!</f>
        <v>#REF!</v>
      </c>
      <c r="HVE548" s="48"/>
      <c r="HVF548" s="221" t="s">
        <v>98</v>
      </c>
      <c r="HVG548" s="221"/>
      <c r="HVH548" s="85"/>
      <c r="HVI548" s="46"/>
      <c r="HVJ548" s="43"/>
      <c r="HVK548" s="44"/>
      <c r="HVL548" s="47" t="e">
        <f>HVL549+#REF!+#REF!</f>
        <v>#REF!</v>
      </c>
      <c r="HVM548" s="48"/>
      <c r="HVN548" s="221" t="s">
        <v>98</v>
      </c>
      <c r="HVO548" s="221"/>
      <c r="HVP548" s="85"/>
      <c r="HVQ548" s="46"/>
      <c r="HVR548" s="43"/>
      <c r="HVS548" s="44"/>
      <c r="HVT548" s="47" t="e">
        <f>HVT549+#REF!+#REF!</f>
        <v>#REF!</v>
      </c>
      <c r="HVU548" s="48"/>
      <c r="HVV548" s="221" t="s">
        <v>98</v>
      </c>
      <c r="HVW548" s="221"/>
      <c r="HVX548" s="85"/>
      <c r="HVY548" s="46"/>
      <c r="HVZ548" s="43"/>
      <c r="HWA548" s="44"/>
      <c r="HWB548" s="47" t="e">
        <f>HWB549+#REF!+#REF!</f>
        <v>#REF!</v>
      </c>
      <c r="HWC548" s="48"/>
      <c r="HWD548" s="221" t="s">
        <v>98</v>
      </c>
      <c r="HWE548" s="221"/>
      <c r="HWF548" s="85"/>
      <c r="HWG548" s="46"/>
      <c r="HWH548" s="43"/>
      <c r="HWI548" s="44"/>
      <c r="HWJ548" s="47" t="e">
        <f>HWJ549+#REF!+#REF!</f>
        <v>#REF!</v>
      </c>
      <c r="HWK548" s="48"/>
      <c r="HWL548" s="221" t="s">
        <v>98</v>
      </c>
      <c r="HWM548" s="221"/>
      <c r="HWN548" s="85"/>
      <c r="HWO548" s="46"/>
      <c r="HWP548" s="43"/>
      <c r="HWQ548" s="44"/>
      <c r="HWR548" s="47" t="e">
        <f>HWR549+#REF!+#REF!</f>
        <v>#REF!</v>
      </c>
      <c r="HWS548" s="48"/>
      <c r="HWT548" s="221" t="s">
        <v>98</v>
      </c>
      <c r="HWU548" s="221"/>
      <c r="HWV548" s="85"/>
      <c r="HWW548" s="46"/>
      <c r="HWX548" s="43"/>
      <c r="HWY548" s="44"/>
      <c r="HWZ548" s="47" t="e">
        <f>HWZ549+#REF!+#REF!</f>
        <v>#REF!</v>
      </c>
      <c r="HXA548" s="48"/>
      <c r="HXB548" s="221" t="s">
        <v>98</v>
      </c>
      <c r="HXC548" s="221"/>
      <c r="HXD548" s="85"/>
      <c r="HXE548" s="46"/>
      <c r="HXF548" s="43"/>
      <c r="HXG548" s="44"/>
      <c r="HXH548" s="47" t="e">
        <f>HXH549+#REF!+#REF!</f>
        <v>#REF!</v>
      </c>
      <c r="HXI548" s="48"/>
      <c r="HXJ548" s="221" t="s">
        <v>98</v>
      </c>
      <c r="HXK548" s="221"/>
      <c r="HXL548" s="85"/>
      <c r="HXM548" s="46"/>
      <c r="HXN548" s="43"/>
      <c r="HXO548" s="44"/>
      <c r="HXP548" s="47" t="e">
        <f>HXP549+#REF!+#REF!</f>
        <v>#REF!</v>
      </c>
      <c r="HXQ548" s="48"/>
      <c r="HXR548" s="221" t="s">
        <v>98</v>
      </c>
      <c r="HXS548" s="221"/>
      <c r="HXT548" s="85"/>
      <c r="HXU548" s="46"/>
      <c r="HXV548" s="43"/>
      <c r="HXW548" s="44"/>
      <c r="HXX548" s="47" t="e">
        <f>HXX549+#REF!+#REF!</f>
        <v>#REF!</v>
      </c>
      <c r="HXY548" s="48"/>
      <c r="HXZ548" s="221" t="s">
        <v>98</v>
      </c>
      <c r="HYA548" s="221"/>
      <c r="HYB548" s="85"/>
      <c r="HYC548" s="46"/>
      <c r="HYD548" s="43"/>
      <c r="HYE548" s="44"/>
      <c r="HYF548" s="47" t="e">
        <f>HYF549+#REF!+#REF!</f>
        <v>#REF!</v>
      </c>
      <c r="HYG548" s="48"/>
      <c r="HYH548" s="221" t="s">
        <v>98</v>
      </c>
      <c r="HYI548" s="221"/>
      <c r="HYJ548" s="85"/>
      <c r="HYK548" s="46"/>
      <c r="HYL548" s="43"/>
      <c r="HYM548" s="44"/>
      <c r="HYN548" s="47" t="e">
        <f>HYN549+#REF!+#REF!</f>
        <v>#REF!</v>
      </c>
      <c r="HYO548" s="48"/>
      <c r="HYP548" s="221" t="s">
        <v>98</v>
      </c>
      <c r="HYQ548" s="221"/>
      <c r="HYR548" s="85"/>
      <c r="HYS548" s="46"/>
      <c r="HYT548" s="43"/>
      <c r="HYU548" s="44"/>
      <c r="HYV548" s="47" t="e">
        <f>HYV549+#REF!+#REF!</f>
        <v>#REF!</v>
      </c>
      <c r="HYW548" s="48"/>
      <c r="HYX548" s="221" t="s">
        <v>98</v>
      </c>
      <c r="HYY548" s="221"/>
      <c r="HYZ548" s="85"/>
      <c r="HZA548" s="46"/>
      <c r="HZB548" s="43"/>
      <c r="HZC548" s="44"/>
      <c r="HZD548" s="47" t="e">
        <f>HZD549+#REF!+#REF!</f>
        <v>#REF!</v>
      </c>
      <c r="HZE548" s="48"/>
      <c r="HZF548" s="221" t="s">
        <v>98</v>
      </c>
      <c r="HZG548" s="221"/>
      <c r="HZH548" s="85"/>
      <c r="HZI548" s="46"/>
      <c r="HZJ548" s="43"/>
      <c r="HZK548" s="44"/>
      <c r="HZL548" s="47" t="e">
        <f>HZL549+#REF!+#REF!</f>
        <v>#REF!</v>
      </c>
      <c r="HZM548" s="48"/>
      <c r="HZN548" s="221" t="s">
        <v>98</v>
      </c>
      <c r="HZO548" s="221"/>
      <c r="HZP548" s="85"/>
      <c r="HZQ548" s="46"/>
      <c r="HZR548" s="43"/>
      <c r="HZS548" s="44"/>
      <c r="HZT548" s="47" t="e">
        <f>HZT549+#REF!+#REF!</f>
        <v>#REF!</v>
      </c>
      <c r="HZU548" s="48"/>
      <c r="HZV548" s="221" t="s">
        <v>98</v>
      </c>
      <c r="HZW548" s="221"/>
      <c r="HZX548" s="85"/>
      <c r="HZY548" s="46"/>
      <c r="HZZ548" s="43"/>
      <c r="IAA548" s="44"/>
      <c r="IAB548" s="47" t="e">
        <f>IAB549+#REF!+#REF!</f>
        <v>#REF!</v>
      </c>
      <c r="IAC548" s="48"/>
      <c r="IAD548" s="221" t="s">
        <v>98</v>
      </c>
      <c r="IAE548" s="221"/>
      <c r="IAF548" s="85"/>
      <c r="IAG548" s="46"/>
      <c r="IAH548" s="43"/>
      <c r="IAI548" s="44"/>
      <c r="IAJ548" s="47" t="e">
        <f>IAJ549+#REF!+#REF!</f>
        <v>#REF!</v>
      </c>
      <c r="IAK548" s="48"/>
      <c r="IAL548" s="221" t="s">
        <v>98</v>
      </c>
      <c r="IAM548" s="221"/>
      <c r="IAN548" s="85"/>
      <c r="IAO548" s="46"/>
      <c r="IAP548" s="43"/>
      <c r="IAQ548" s="44"/>
      <c r="IAR548" s="47" t="e">
        <f>IAR549+#REF!+#REF!</f>
        <v>#REF!</v>
      </c>
      <c r="IAS548" s="48"/>
      <c r="IAT548" s="221" t="s">
        <v>98</v>
      </c>
      <c r="IAU548" s="221"/>
      <c r="IAV548" s="85"/>
      <c r="IAW548" s="46"/>
      <c r="IAX548" s="43"/>
      <c r="IAY548" s="44"/>
      <c r="IAZ548" s="47" t="e">
        <f>IAZ549+#REF!+#REF!</f>
        <v>#REF!</v>
      </c>
      <c r="IBA548" s="48"/>
      <c r="IBB548" s="221" t="s">
        <v>98</v>
      </c>
      <c r="IBC548" s="221"/>
      <c r="IBD548" s="85"/>
      <c r="IBE548" s="46"/>
      <c r="IBF548" s="43"/>
      <c r="IBG548" s="44"/>
      <c r="IBH548" s="47" t="e">
        <f>IBH549+#REF!+#REF!</f>
        <v>#REF!</v>
      </c>
      <c r="IBI548" s="48"/>
      <c r="IBJ548" s="221" t="s">
        <v>98</v>
      </c>
      <c r="IBK548" s="221"/>
      <c r="IBL548" s="85"/>
      <c r="IBM548" s="46"/>
      <c r="IBN548" s="43"/>
      <c r="IBO548" s="44"/>
      <c r="IBP548" s="47" t="e">
        <f>IBP549+#REF!+#REF!</f>
        <v>#REF!</v>
      </c>
      <c r="IBQ548" s="48"/>
      <c r="IBR548" s="221" t="s">
        <v>98</v>
      </c>
      <c r="IBS548" s="221"/>
      <c r="IBT548" s="85"/>
      <c r="IBU548" s="46"/>
      <c r="IBV548" s="43"/>
      <c r="IBW548" s="44"/>
      <c r="IBX548" s="47" t="e">
        <f>IBX549+#REF!+#REF!</f>
        <v>#REF!</v>
      </c>
      <c r="IBY548" s="48"/>
      <c r="IBZ548" s="221" t="s">
        <v>98</v>
      </c>
      <c r="ICA548" s="221"/>
      <c r="ICB548" s="85"/>
      <c r="ICC548" s="46"/>
      <c r="ICD548" s="43"/>
      <c r="ICE548" s="44"/>
      <c r="ICF548" s="47" t="e">
        <f>ICF549+#REF!+#REF!</f>
        <v>#REF!</v>
      </c>
      <c r="ICG548" s="48"/>
      <c r="ICH548" s="221" t="s">
        <v>98</v>
      </c>
      <c r="ICI548" s="221"/>
      <c r="ICJ548" s="85"/>
      <c r="ICK548" s="46"/>
      <c r="ICL548" s="43"/>
      <c r="ICM548" s="44"/>
      <c r="ICN548" s="47" t="e">
        <f>ICN549+#REF!+#REF!</f>
        <v>#REF!</v>
      </c>
      <c r="ICO548" s="48"/>
      <c r="ICP548" s="221" t="s">
        <v>98</v>
      </c>
      <c r="ICQ548" s="221"/>
      <c r="ICR548" s="85"/>
      <c r="ICS548" s="46"/>
      <c r="ICT548" s="43"/>
      <c r="ICU548" s="44"/>
      <c r="ICV548" s="47" t="e">
        <f>ICV549+#REF!+#REF!</f>
        <v>#REF!</v>
      </c>
      <c r="ICW548" s="48"/>
      <c r="ICX548" s="221" t="s">
        <v>98</v>
      </c>
      <c r="ICY548" s="221"/>
      <c r="ICZ548" s="85"/>
      <c r="IDA548" s="46"/>
      <c r="IDB548" s="43"/>
      <c r="IDC548" s="44"/>
      <c r="IDD548" s="47" t="e">
        <f>IDD549+#REF!+#REF!</f>
        <v>#REF!</v>
      </c>
      <c r="IDE548" s="48"/>
      <c r="IDF548" s="221" t="s">
        <v>98</v>
      </c>
      <c r="IDG548" s="221"/>
      <c r="IDH548" s="85"/>
      <c r="IDI548" s="46"/>
      <c r="IDJ548" s="43"/>
      <c r="IDK548" s="44"/>
      <c r="IDL548" s="47" t="e">
        <f>IDL549+#REF!+#REF!</f>
        <v>#REF!</v>
      </c>
      <c r="IDM548" s="48"/>
      <c r="IDN548" s="221" t="s">
        <v>98</v>
      </c>
      <c r="IDO548" s="221"/>
      <c r="IDP548" s="85"/>
      <c r="IDQ548" s="46"/>
      <c r="IDR548" s="43"/>
      <c r="IDS548" s="44"/>
      <c r="IDT548" s="47" t="e">
        <f>IDT549+#REF!+#REF!</f>
        <v>#REF!</v>
      </c>
      <c r="IDU548" s="48"/>
      <c r="IDV548" s="221" t="s">
        <v>98</v>
      </c>
      <c r="IDW548" s="221"/>
      <c r="IDX548" s="85"/>
      <c r="IDY548" s="46"/>
      <c r="IDZ548" s="43"/>
      <c r="IEA548" s="44"/>
      <c r="IEB548" s="47" t="e">
        <f>IEB549+#REF!+#REF!</f>
        <v>#REF!</v>
      </c>
      <c r="IEC548" s="48"/>
      <c r="IED548" s="221" t="s">
        <v>98</v>
      </c>
      <c r="IEE548" s="221"/>
      <c r="IEF548" s="85"/>
      <c r="IEG548" s="46"/>
      <c r="IEH548" s="43"/>
      <c r="IEI548" s="44"/>
      <c r="IEJ548" s="47" t="e">
        <f>IEJ549+#REF!+#REF!</f>
        <v>#REF!</v>
      </c>
      <c r="IEK548" s="48"/>
      <c r="IEL548" s="221" t="s">
        <v>98</v>
      </c>
      <c r="IEM548" s="221"/>
      <c r="IEN548" s="85"/>
      <c r="IEO548" s="46"/>
      <c r="IEP548" s="43"/>
      <c r="IEQ548" s="44"/>
      <c r="IER548" s="47" t="e">
        <f>IER549+#REF!+#REF!</f>
        <v>#REF!</v>
      </c>
      <c r="IES548" s="48"/>
      <c r="IET548" s="221" t="s">
        <v>98</v>
      </c>
      <c r="IEU548" s="221"/>
      <c r="IEV548" s="85"/>
      <c r="IEW548" s="46"/>
      <c r="IEX548" s="43"/>
      <c r="IEY548" s="44"/>
      <c r="IEZ548" s="47" t="e">
        <f>IEZ549+#REF!+#REF!</f>
        <v>#REF!</v>
      </c>
      <c r="IFA548" s="48"/>
      <c r="IFB548" s="221" t="s">
        <v>98</v>
      </c>
      <c r="IFC548" s="221"/>
      <c r="IFD548" s="85"/>
      <c r="IFE548" s="46"/>
      <c r="IFF548" s="43"/>
      <c r="IFG548" s="44"/>
      <c r="IFH548" s="47" t="e">
        <f>IFH549+#REF!+#REF!</f>
        <v>#REF!</v>
      </c>
      <c r="IFI548" s="48"/>
      <c r="IFJ548" s="221" t="s">
        <v>98</v>
      </c>
      <c r="IFK548" s="221"/>
      <c r="IFL548" s="85"/>
      <c r="IFM548" s="46"/>
      <c r="IFN548" s="43"/>
      <c r="IFO548" s="44"/>
      <c r="IFP548" s="47" t="e">
        <f>IFP549+#REF!+#REF!</f>
        <v>#REF!</v>
      </c>
      <c r="IFQ548" s="48"/>
      <c r="IFR548" s="221" t="s">
        <v>98</v>
      </c>
      <c r="IFS548" s="221"/>
      <c r="IFT548" s="85"/>
      <c r="IFU548" s="46"/>
      <c r="IFV548" s="43"/>
      <c r="IFW548" s="44"/>
      <c r="IFX548" s="47" t="e">
        <f>IFX549+#REF!+#REF!</f>
        <v>#REF!</v>
      </c>
      <c r="IFY548" s="48"/>
      <c r="IFZ548" s="221" t="s">
        <v>98</v>
      </c>
      <c r="IGA548" s="221"/>
      <c r="IGB548" s="85"/>
      <c r="IGC548" s="46"/>
      <c r="IGD548" s="43"/>
      <c r="IGE548" s="44"/>
      <c r="IGF548" s="47" t="e">
        <f>IGF549+#REF!+#REF!</f>
        <v>#REF!</v>
      </c>
      <c r="IGG548" s="48"/>
      <c r="IGH548" s="221" t="s">
        <v>98</v>
      </c>
      <c r="IGI548" s="221"/>
      <c r="IGJ548" s="85"/>
      <c r="IGK548" s="46"/>
      <c r="IGL548" s="43"/>
      <c r="IGM548" s="44"/>
      <c r="IGN548" s="47" t="e">
        <f>IGN549+#REF!+#REF!</f>
        <v>#REF!</v>
      </c>
      <c r="IGO548" s="48"/>
      <c r="IGP548" s="221" t="s">
        <v>98</v>
      </c>
      <c r="IGQ548" s="221"/>
      <c r="IGR548" s="85"/>
      <c r="IGS548" s="46"/>
      <c r="IGT548" s="43"/>
      <c r="IGU548" s="44"/>
      <c r="IGV548" s="47" t="e">
        <f>IGV549+#REF!+#REF!</f>
        <v>#REF!</v>
      </c>
      <c r="IGW548" s="48"/>
      <c r="IGX548" s="221" t="s">
        <v>98</v>
      </c>
      <c r="IGY548" s="221"/>
      <c r="IGZ548" s="85"/>
      <c r="IHA548" s="46"/>
      <c r="IHB548" s="43"/>
      <c r="IHC548" s="44"/>
      <c r="IHD548" s="47" t="e">
        <f>IHD549+#REF!+#REF!</f>
        <v>#REF!</v>
      </c>
      <c r="IHE548" s="48"/>
      <c r="IHF548" s="221" t="s">
        <v>98</v>
      </c>
      <c r="IHG548" s="221"/>
      <c r="IHH548" s="85"/>
      <c r="IHI548" s="46"/>
      <c r="IHJ548" s="43"/>
      <c r="IHK548" s="44"/>
      <c r="IHL548" s="47" t="e">
        <f>IHL549+#REF!+#REF!</f>
        <v>#REF!</v>
      </c>
      <c r="IHM548" s="48"/>
      <c r="IHN548" s="221" t="s">
        <v>98</v>
      </c>
      <c r="IHO548" s="221"/>
      <c r="IHP548" s="85"/>
      <c r="IHQ548" s="46"/>
      <c r="IHR548" s="43"/>
      <c r="IHS548" s="44"/>
      <c r="IHT548" s="47" t="e">
        <f>IHT549+#REF!+#REF!</f>
        <v>#REF!</v>
      </c>
      <c r="IHU548" s="48"/>
      <c r="IHV548" s="221" t="s">
        <v>98</v>
      </c>
      <c r="IHW548" s="221"/>
      <c r="IHX548" s="85"/>
      <c r="IHY548" s="46"/>
      <c r="IHZ548" s="43"/>
      <c r="IIA548" s="44"/>
      <c r="IIB548" s="47" t="e">
        <f>IIB549+#REF!+#REF!</f>
        <v>#REF!</v>
      </c>
      <c r="IIC548" s="48"/>
      <c r="IID548" s="221" t="s">
        <v>98</v>
      </c>
      <c r="IIE548" s="221"/>
      <c r="IIF548" s="85"/>
      <c r="IIG548" s="46"/>
      <c r="IIH548" s="43"/>
      <c r="III548" s="44"/>
      <c r="IIJ548" s="47" t="e">
        <f>IIJ549+#REF!+#REF!</f>
        <v>#REF!</v>
      </c>
      <c r="IIK548" s="48"/>
      <c r="IIL548" s="221" t="s">
        <v>98</v>
      </c>
      <c r="IIM548" s="221"/>
      <c r="IIN548" s="85"/>
      <c r="IIO548" s="46"/>
      <c r="IIP548" s="43"/>
      <c r="IIQ548" s="44"/>
      <c r="IIR548" s="47" t="e">
        <f>IIR549+#REF!+#REF!</f>
        <v>#REF!</v>
      </c>
      <c r="IIS548" s="48"/>
      <c r="IIT548" s="221" t="s">
        <v>98</v>
      </c>
      <c r="IIU548" s="221"/>
      <c r="IIV548" s="85"/>
      <c r="IIW548" s="46"/>
      <c r="IIX548" s="43"/>
      <c r="IIY548" s="44"/>
      <c r="IIZ548" s="47" t="e">
        <f>IIZ549+#REF!+#REF!</f>
        <v>#REF!</v>
      </c>
      <c r="IJA548" s="48"/>
      <c r="IJB548" s="221" t="s">
        <v>98</v>
      </c>
      <c r="IJC548" s="221"/>
      <c r="IJD548" s="85"/>
      <c r="IJE548" s="46"/>
      <c r="IJF548" s="43"/>
      <c r="IJG548" s="44"/>
      <c r="IJH548" s="47" t="e">
        <f>IJH549+#REF!+#REF!</f>
        <v>#REF!</v>
      </c>
      <c r="IJI548" s="48"/>
      <c r="IJJ548" s="221" t="s">
        <v>98</v>
      </c>
      <c r="IJK548" s="221"/>
      <c r="IJL548" s="85"/>
      <c r="IJM548" s="46"/>
      <c r="IJN548" s="43"/>
      <c r="IJO548" s="44"/>
      <c r="IJP548" s="47" t="e">
        <f>IJP549+#REF!+#REF!</f>
        <v>#REF!</v>
      </c>
      <c r="IJQ548" s="48"/>
      <c r="IJR548" s="221" t="s">
        <v>98</v>
      </c>
      <c r="IJS548" s="221"/>
      <c r="IJT548" s="85"/>
      <c r="IJU548" s="46"/>
      <c r="IJV548" s="43"/>
      <c r="IJW548" s="44"/>
      <c r="IJX548" s="47" t="e">
        <f>IJX549+#REF!+#REF!</f>
        <v>#REF!</v>
      </c>
      <c r="IJY548" s="48"/>
      <c r="IJZ548" s="221" t="s">
        <v>98</v>
      </c>
      <c r="IKA548" s="221"/>
      <c r="IKB548" s="85"/>
      <c r="IKC548" s="46"/>
      <c r="IKD548" s="43"/>
      <c r="IKE548" s="44"/>
      <c r="IKF548" s="47" t="e">
        <f>IKF549+#REF!+#REF!</f>
        <v>#REF!</v>
      </c>
      <c r="IKG548" s="48"/>
      <c r="IKH548" s="221" t="s">
        <v>98</v>
      </c>
      <c r="IKI548" s="221"/>
      <c r="IKJ548" s="85"/>
      <c r="IKK548" s="46"/>
      <c r="IKL548" s="43"/>
      <c r="IKM548" s="44"/>
      <c r="IKN548" s="47" t="e">
        <f>IKN549+#REF!+#REF!</f>
        <v>#REF!</v>
      </c>
      <c r="IKO548" s="48"/>
      <c r="IKP548" s="221" t="s">
        <v>98</v>
      </c>
      <c r="IKQ548" s="221"/>
      <c r="IKR548" s="85"/>
      <c r="IKS548" s="46"/>
      <c r="IKT548" s="43"/>
      <c r="IKU548" s="44"/>
      <c r="IKV548" s="47" t="e">
        <f>IKV549+#REF!+#REF!</f>
        <v>#REF!</v>
      </c>
      <c r="IKW548" s="48"/>
      <c r="IKX548" s="221" t="s">
        <v>98</v>
      </c>
      <c r="IKY548" s="221"/>
      <c r="IKZ548" s="85"/>
      <c r="ILA548" s="46"/>
      <c r="ILB548" s="43"/>
      <c r="ILC548" s="44"/>
      <c r="ILD548" s="47" t="e">
        <f>ILD549+#REF!+#REF!</f>
        <v>#REF!</v>
      </c>
      <c r="ILE548" s="48"/>
      <c r="ILF548" s="221" t="s">
        <v>98</v>
      </c>
      <c r="ILG548" s="221"/>
      <c r="ILH548" s="85"/>
      <c r="ILI548" s="46"/>
      <c r="ILJ548" s="43"/>
      <c r="ILK548" s="44"/>
      <c r="ILL548" s="47" t="e">
        <f>ILL549+#REF!+#REF!</f>
        <v>#REF!</v>
      </c>
      <c r="ILM548" s="48"/>
      <c r="ILN548" s="221" t="s">
        <v>98</v>
      </c>
      <c r="ILO548" s="221"/>
      <c r="ILP548" s="85"/>
      <c r="ILQ548" s="46"/>
      <c r="ILR548" s="43"/>
      <c r="ILS548" s="44"/>
      <c r="ILT548" s="47" t="e">
        <f>ILT549+#REF!+#REF!</f>
        <v>#REF!</v>
      </c>
      <c r="ILU548" s="48"/>
      <c r="ILV548" s="221" t="s">
        <v>98</v>
      </c>
      <c r="ILW548" s="221"/>
      <c r="ILX548" s="85"/>
      <c r="ILY548" s="46"/>
      <c r="ILZ548" s="43"/>
      <c r="IMA548" s="44"/>
      <c r="IMB548" s="47" t="e">
        <f>IMB549+#REF!+#REF!</f>
        <v>#REF!</v>
      </c>
      <c r="IMC548" s="48"/>
      <c r="IMD548" s="221" t="s">
        <v>98</v>
      </c>
      <c r="IME548" s="221"/>
      <c r="IMF548" s="85"/>
      <c r="IMG548" s="46"/>
      <c r="IMH548" s="43"/>
      <c r="IMI548" s="44"/>
      <c r="IMJ548" s="47" t="e">
        <f>IMJ549+#REF!+#REF!</f>
        <v>#REF!</v>
      </c>
      <c r="IMK548" s="48"/>
      <c r="IML548" s="221" t="s">
        <v>98</v>
      </c>
      <c r="IMM548" s="221"/>
      <c r="IMN548" s="85"/>
      <c r="IMO548" s="46"/>
      <c r="IMP548" s="43"/>
      <c r="IMQ548" s="44"/>
      <c r="IMR548" s="47" t="e">
        <f>IMR549+#REF!+#REF!</f>
        <v>#REF!</v>
      </c>
      <c r="IMS548" s="48"/>
      <c r="IMT548" s="221" t="s">
        <v>98</v>
      </c>
      <c r="IMU548" s="221"/>
      <c r="IMV548" s="85"/>
      <c r="IMW548" s="46"/>
      <c r="IMX548" s="43"/>
      <c r="IMY548" s="44"/>
      <c r="IMZ548" s="47" t="e">
        <f>IMZ549+#REF!+#REF!</f>
        <v>#REF!</v>
      </c>
      <c r="INA548" s="48"/>
      <c r="INB548" s="221" t="s">
        <v>98</v>
      </c>
      <c r="INC548" s="221"/>
      <c r="IND548" s="85"/>
      <c r="INE548" s="46"/>
      <c r="INF548" s="43"/>
      <c r="ING548" s="44"/>
      <c r="INH548" s="47" t="e">
        <f>INH549+#REF!+#REF!</f>
        <v>#REF!</v>
      </c>
      <c r="INI548" s="48"/>
      <c r="INJ548" s="221" t="s">
        <v>98</v>
      </c>
      <c r="INK548" s="221"/>
      <c r="INL548" s="85"/>
      <c r="INM548" s="46"/>
      <c r="INN548" s="43"/>
      <c r="INO548" s="44"/>
      <c r="INP548" s="47" t="e">
        <f>INP549+#REF!+#REF!</f>
        <v>#REF!</v>
      </c>
      <c r="INQ548" s="48"/>
      <c r="INR548" s="221" t="s">
        <v>98</v>
      </c>
      <c r="INS548" s="221"/>
      <c r="INT548" s="85"/>
      <c r="INU548" s="46"/>
      <c r="INV548" s="43"/>
      <c r="INW548" s="44"/>
      <c r="INX548" s="47" t="e">
        <f>INX549+#REF!+#REF!</f>
        <v>#REF!</v>
      </c>
      <c r="INY548" s="48"/>
      <c r="INZ548" s="221" t="s">
        <v>98</v>
      </c>
      <c r="IOA548" s="221"/>
      <c r="IOB548" s="85"/>
      <c r="IOC548" s="46"/>
      <c r="IOD548" s="43"/>
      <c r="IOE548" s="44"/>
      <c r="IOF548" s="47" t="e">
        <f>IOF549+#REF!+#REF!</f>
        <v>#REF!</v>
      </c>
      <c r="IOG548" s="48"/>
      <c r="IOH548" s="221" t="s">
        <v>98</v>
      </c>
      <c r="IOI548" s="221"/>
      <c r="IOJ548" s="85"/>
      <c r="IOK548" s="46"/>
      <c r="IOL548" s="43"/>
      <c r="IOM548" s="44"/>
      <c r="ION548" s="47" t="e">
        <f>ION549+#REF!+#REF!</f>
        <v>#REF!</v>
      </c>
      <c r="IOO548" s="48"/>
      <c r="IOP548" s="221" t="s">
        <v>98</v>
      </c>
      <c r="IOQ548" s="221"/>
      <c r="IOR548" s="85"/>
      <c r="IOS548" s="46"/>
      <c r="IOT548" s="43"/>
      <c r="IOU548" s="44"/>
      <c r="IOV548" s="47" t="e">
        <f>IOV549+#REF!+#REF!</f>
        <v>#REF!</v>
      </c>
      <c r="IOW548" s="48"/>
      <c r="IOX548" s="221" t="s">
        <v>98</v>
      </c>
      <c r="IOY548" s="221"/>
      <c r="IOZ548" s="85"/>
      <c r="IPA548" s="46"/>
      <c r="IPB548" s="43"/>
      <c r="IPC548" s="44"/>
      <c r="IPD548" s="47" t="e">
        <f>IPD549+#REF!+#REF!</f>
        <v>#REF!</v>
      </c>
      <c r="IPE548" s="48"/>
      <c r="IPF548" s="221" t="s">
        <v>98</v>
      </c>
      <c r="IPG548" s="221"/>
      <c r="IPH548" s="85"/>
      <c r="IPI548" s="46"/>
      <c r="IPJ548" s="43"/>
      <c r="IPK548" s="44"/>
      <c r="IPL548" s="47" t="e">
        <f>IPL549+#REF!+#REF!</f>
        <v>#REF!</v>
      </c>
      <c r="IPM548" s="48"/>
      <c r="IPN548" s="221" t="s">
        <v>98</v>
      </c>
      <c r="IPO548" s="221"/>
      <c r="IPP548" s="85"/>
      <c r="IPQ548" s="46"/>
      <c r="IPR548" s="43"/>
      <c r="IPS548" s="44"/>
      <c r="IPT548" s="47" t="e">
        <f>IPT549+#REF!+#REF!</f>
        <v>#REF!</v>
      </c>
      <c r="IPU548" s="48"/>
      <c r="IPV548" s="221" t="s">
        <v>98</v>
      </c>
      <c r="IPW548" s="221"/>
      <c r="IPX548" s="85"/>
      <c r="IPY548" s="46"/>
      <c r="IPZ548" s="43"/>
      <c r="IQA548" s="44"/>
      <c r="IQB548" s="47" t="e">
        <f>IQB549+#REF!+#REF!</f>
        <v>#REF!</v>
      </c>
      <c r="IQC548" s="48"/>
      <c r="IQD548" s="221" t="s">
        <v>98</v>
      </c>
      <c r="IQE548" s="221"/>
      <c r="IQF548" s="85"/>
      <c r="IQG548" s="46"/>
      <c r="IQH548" s="43"/>
      <c r="IQI548" s="44"/>
      <c r="IQJ548" s="47" t="e">
        <f>IQJ549+#REF!+#REF!</f>
        <v>#REF!</v>
      </c>
      <c r="IQK548" s="48"/>
      <c r="IQL548" s="221" t="s">
        <v>98</v>
      </c>
      <c r="IQM548" s="221"/>
      <c r="IQN548" s="85"/>
      <c r="IQO548" s="46"/>
      <c r="IQP548" s="43"/>
      <c r="IQQ548" s="44"/>
      <c r="IQR548" s="47" t="e">
        <f>IQR549+#REF!+#REF!</f>
        <v>#REF!</v>
      </c>
      <c r="IQS548" s="48"/>
      <c r="IQT548" s="221" t="s">
        <v>98</v>
      </c>
      <c r="IQU548" s="221"/>
      <c r="IQV548" s="85"/>
      <c r="IQW548" s="46"/>
      <c r="IQX548" s="43"/>
      <c r="IQY548" s="44"/>
      <c r="IQZ548" s="47" t="e">
        <f>IQZ549+#REF!+#REF!</f>
        <v>#REF!</v>
      </c>
      <c r="IRA548" s="48"/>
      <c r="IRB548" s="221" t="s">
        <v>98</v>
      </c>
      <c r="IRC548" s="221"/>
      <c r="IRD548" s="85"/>
      <c r="IRE548" s="46"/>
      <c r="IRF548" s="43"/>
      <c r="IRG548" s="44"/>
      <c r="IRH548" s="47" t="e">
        <f>IRH549+#REF!+#REF!</f>
        <v>#REF!</v>
      </c>
      <c r="IRI548" s="48"/>
      <c r="IRJ548" s="221" t="s">
        <v>98</v>
      </c>
      <c r="IRK548" s="221"/>
      <c r="IRL548" s="85"/>
      <c r="IRM548" s="46"/>
      <c r="IRN548" s="43"/>
      <c r="IRO548" s="44"/>
      <c r="IRP548" s="47" t="e">
        <f>IRP549+#REF!+#REF!</f>
        <v>#REF!</v>
      </c>
      <c r="IRQ548" s="48"/>
      <c r="IRR548" s="221" t="s">
        <v>98</v>
      </c>
      <c r="IRS548" s="221"/>
      <c r="IRT548" s="85"/>
      <c r="IRU548" s="46"/>
      <c r="IRV548" s="43"/>
      <c r="IRW548" s="44"/>
      <c r="IRX548" s="47" t="e">
        <f>IRX549+#REF!+#REF!</f>
        <v>#REF!</v>
      </c>
      <c r="IRY548" s="48"/>
      <c r="IRZ548" s="221" t="s">
        <v>98</v>
      </c>
      <c r="ISA548" s="221"/>
      <c r="ISB548" s="85"/>
      <c r="ISC548" s="46"/>
      <c r="ISD548" s="43"/>
      <c r="ISE548" s="44"/>
      <c r="ISF548" s="47" t="e">
        <f>ISF549+#REF!+#REF!</f>
        <v>#REF!</v>
      </c>
      <c r="ISG548" s="48"/>
      <c r="ISH548" s="221" t="s">
        <v>98</v>
      </c>
      <c r="ISI548" s="221"/>
      <c r="ISJ548" s="85"/>
      <c r="ISK548" s="46"/>
      <c r="ISL548" s="43"/>
      <c r="ISM548" s="44"/>
      <c r="ISN548" s="47" t="e">
        <f>ISN549+#REF!+#REF!</f>
        <v>#REF!</v>
      </c>
      <c r="ISO548" s="48"/>
      <c r="ISP548" s="221" t="s">
        <v>98</v>
      </c>
      <c r="ISQ548" s="221"/>
      <c r="ISR548" s="85"/>
      <c r="ISS548" s="46"/>
      <c r="IST548" s="43"/>
      <c r="ISU548" s="44"/>
      <c r="ISV548" s="47" t="e">
        <f>ISV549+#REF!+#REF!</f>
        <v>#REF!</v>
      </c>
      <c r="ISW548" s="48"/>
      <c r="ISX548" s="221" t="s">
        <v>98</v>
      </c>
      <c r="ISY548" s="221"/>
      <c r="ISZ548" s="85"/>
      <c r="ITA548" s="46"/>
      <c r="ITB548" s="43"/>
      <c r="ITC548" s="44"/>
      <c r="ITD548" s="47" t="e">
        <f>ITD549+#REF!+#REF!</f>
        <v>#REF!</v>
      </c>
      <c r="ITE548" s="48"/>
      <c r="ITF548" s="221" t="s">
        <v>98</v>
      </c>
      <c r="ITG548" s="221"/>
      <c r="ITH548" s="85"/>
      <c r="ITI548" s="46"/>
      <c r="ITJ548" s="43"/>
      <c r="ITK548" s="44"/>
      <c r="ITL548" s="47" t="e">
        <f>ITL549+#REF!+#REF!</f>
        <v>#REF!</v>
      </c>
      <c r="ITM548" s="48"/>
      <c r="ITN548" s="221" t="s">
        <v>98</v>
      </c>
      <c r="ITO548" s="221"/>
      <c r="ITP548" s="85"/>
      <c r="ITQ548" s="46"/>
      <c r="ITR548" s="43"/>
      <c r="ITS548" s="44"/>
      <c r="ITT548" s="47" t="e">
        <f>ITT549+#REF!+#REF!</f>
        <v>#REF!</v>
      </c>
      <c r="ITU548" s="48"/>
      <c r="ITV548" s="221" t="s">
        <v>98</v>
      </c>
      <c r="ITW548" s="221"/>
      <c r="ITX548" s="85"/>
      <c r="ITY548" s="46"/>
      <c r="ITZ548" s="43"/>
      <c r="IUA548" s="44"/>
      <c r="IUB548" s="47" t="e">
        <f>IUB549+#REF!+#REF!</f>
        <v>#REF!</v>
      </c>
      <c r="IUC548" s="48"/>
      <c r="IUD548" s="221" t="s">
        <v>98</v>
      </c>
      <c r="IUE548" s="221"/>
      <c r="IUF548" s="85"/>
      <c r="IUG548" s="46"/>
      <c r="IUH548" s="43"/>
      <c r="IUI548" s="44"/>
      <c r="IUJ548" s="47" t="e">
        <f>IUJ549+#REF!+#REF!</f>
        <v>#REF!</v>
      </c>
      <c r="IUK548" s="48"/>
      <c r="IUL548" s="221" t="s">
        <v>98</v>
      </c>
      <c r="IUM548" s="221"/>
      <c r="IUN548" s="85"/>
      <c r="IUO548" s="46"/>
      <c r="IUP548" s="43"/>
      <c r="IUQ548" s="44"/>
      <c r="IUR548" s="47" t="e">
        <f>IUR549+#REF!+#REF!</f>
        <v>#REF!</v>
      </c>
      <c r="IUS548" s="48"/>
      <c r="IUT548" s="221" t="s">
        <v>98</v>
      </c>
      <c r="IUU548" s="221"/>
      <c r="IUV548" s="85"/>
      <c r="IUW548" s="46"/>
      <c r="IUX548" s="43"/>
      <c r="IUY548" s="44"/>
      <c r="IUZ548" s="47" t="e">
        <f>IUZ549+#REF!+#REF!</f>
        <v>#REF!</v>
      </c>
      <c r="IVA548" s="48"/>
      <c r="IVB548" s="221" t="s">
        <v>98</v>
      </c>
      <c r="IVC548" s="221"/>
      <c r="IVD548" s="85"/>
      <c r="IVE548" s="46"/>
      <c r="IVF548" s="43"/>
      <c r="IVG548" s="44"/>
      <c r="IVH548" s="47" t="e">
        <f>IVH549+#REF!+#REF!</f>
        <v>#REF!</v>
      </c>
      <c r="IVI548" s="48"/>
      <c r="IVJ548" s="221" t="s">
        <v>98</v>
      </c>
      <c r="IVK548" s="221"/>
      <c r="IVL548" s="85"/>
      <c r="IVM548" s="46"/>
      <c r="IVN548" s="43"/>
      <c r="IVO548" s="44"/>
      <c r="IVP548" s="47" t="e">
        <f>IVP549+#REF!+#REF!</f>
        <v>#REF!</v>
      </c>
      <c r="IVQ548" s="48"/>
      <c r="IVR548" s="221" t="s">
        <v>98</v>
      </c>
      <c r="IVS548" s="221"/>
      <c r="IVT548" s="85"/>
      <c r="IVU548" s="46"/>
      <c r="IVV548" s="43"/>
      <c r="IVW548" s="44"/>
      <c r="IVX548" s="47" t="e">
        <f>IVX549+#REF!+#REF!</f>
        <v>#REF!</v>
      </c>
      <c r="IVY548" s="48"/>
      <c r="IVZ548" s="221" t="s">
        <v>98</v>
      </c>
      <c r="IWA548" s="221"/>
      <c r="IWB548" s="85"/>
      <c r="IWC548" s="46"/>
      <c r="IWD548" s="43"/>
      <c r="IWE548" s="44"/>
      <c r="IWF548" s="47" t="e">
        <f>IWF549+#REF!+#REF!</f>
        <v>#REF!</v>
      </c>
      <c r="IWG548" s="48"/>
      <c r="IWH548" s="221" t="s">
        <v>98</v>
      </c>
      <c r="IWI548" s="221"/>
      <c r="IWJ548" s="85"/>
      <c r="IWK548" s="46"/>
      <c r="IWL548" s="43"/>
      <c r="IWM548" s="44"/>
      <c r="IWN548" s="47" t="e">
        <f>IWN549+#REF!+#REF!</f>
        <v>#REF!</v>
      </c>
      <c r="IWO548" s="48"/>
      <c r="IWP548" s="221" t="s">
        <v>98</v>
      </c>
      <c r="IWQ548" s="221"/>
      <c r="IWR548" s="85"/>
      <c r="IWS548" s="46"/>
      <c r="IWT548" s="43"/>
      <c r="IWU548" s="44"/>
      <c r="IWV548" s="47" t="e">
        <f>IWV549+#REF!+#REF!</f>
        <v>#REF!</v>
      </c>
      <c r="IWW548" s="48"/>
      <c r="IWX548" s="221" t="s">
        <v>98</v>
      </c>
      <c r="IWY548" s="221"/>
      <c r="IWZ548" s="85"/>
      <c r="IXA548" s="46"/>
      <c r="IXB548" s="43"/>
      <c r="IXC548" s="44"/>
      <c r="IXD548" s="47" t="e">
        <f>IXD549+#REF!+#REF!</f>
        <v>#REF!</v>
      </c>
      <c r="IXE548" s="48"/>
      <c r="IXF548" s="221" t="s">
        <v>98</v>
      </c>
      <c r="IXG548" s="221"/>
      <c r="IXH548" s="85"/>
      <c r="IXI548" s="46"/>
      <c r="IXJ548" s="43"/>
      <c r="IXK548" s="44"/>
      <c r="IXL548" s="47" t="e">
        <f>IXL549+#REF!+#REF!</f>
        <v>#REF!</v>
      </c>
      <c r="IXM548" s="48"/>
      <c r="IXN548" s="221" t="s">
        <v>98</v>
      </c>
      <c r="IXO548" s="221"/>
      <c r="IXP548" s="85"/>
      <c r="IXQ548" s="46"/>
      <c r="IXR548" s="43"/>
      <c r="IXS548" s="44"/>
      <c r="IXT548" s="47" t="e">
        <f>IXT549+#REF!+#REF!</f>
        <v>#REF!</v>
      </c>
      <c r="IXU548" s="48"/>
      <c r="IXV548" s="221" t="s">
        <v>98</v>
      </c>
      <c r="IXW548" s="221"/>
      <c r="IXX548" s="85"/>
      <c r="IXY548" s="46"/>
      <c r="IXZ548" s="43"/>
      <c r="IYA548" s="44"/>
      <c r="IYB548" s="47" t="e">
        <f>IYB549+#REF!+#REF!</f>
        <v>#REF!</v>
      </c>
      <c r="IYC548" s="48"/>
      <c r="IYD548" s="221" t="s">
        <v>98</v>
      </c>
      <c r="IYE548" s="221"/>
      <c r="IYF548" s="85"/>
      <c r="IYG548" s="46"/>
      <c r="IYH548" s="43"/>
      <c r="IYI548" s="44"/>
      <c r="IYJ548" s="47" t="e">
        <f>IYJ549+#REF!+#REF!</f>
        <v>#REF!</v>
      </c>
      <c r="IYK548" s="48"/>
      <c r="IYL548" s="221" t="s">
        <v>98</v>
      </c>
      <c r="IYM548" s="221"/>
      <c r="IYN548" s="85"/>
      <c r="IYO548" s="46"/>
      <c r="IYP548" s="43"/>
      <c r="IYQ548" s="44"/>
      <c r="IYR548" s="47" t="e">
        <f>IYR549+#REF!+#REF!</f>
        <v>#REF!</v>
      </c>
      <c r="IYS548" s="48"/>
      <c r="IYT548" s="221" t="s">
        <v>98</v>
      </c>
      <c r="IYU548" s="221"/>
      <c r="IYV548" s="85"/>
      <c r="IYW548" s="46"/>
      <c r="IYX548" s="43"/>
      <c r="IYY548" s="44"/>
      <c r="IYZ548" s="47" t="e">
        <f>IYZ549+#REF!+#REF!</f>
        <v>#REF!</v>
      </c>
      <c r="IZA548" s="48"/>
      <c r="IZB548" s="221" t="s">
        <v>98</v>
      </c>
      <c r="IZC548" s="221"/>
      <c r="IZD548" s="85"/>
      <c r="IZE548" s="46"/>
      <c r="IZF548" s="43"/>
      <c r="IZG548" s="44"/>
      <c r="IZH548" s="47" t="e">
        <f>IZH549+#REF!+#REF!</f>
        <v>#REF!</v>
      </c>
      <c r="IZI548" s="48"/>
      <c r="IZJ548" s="221" t="s">
        <v>98</v>
      </c>
      <c r="IZK548" s="221"/>
      <c r="IZL548" s="85"/>
      <c r="IZM548" s="46"/>
      <c r="IZN548" s="43"/>
      <c r="IZO548" s="44"/>
      <c r="IZP548" s="47" t="e">
        <f>IZP549+#REF!+#REF!</f>
        <v>#REF!</v>
      </c>
      <c r="IZQ548" s="48"/>
      <c r="IZR548" s="221" t="s">
        <v>98</v>
      </c>
      <c r="IZS548" s="221"/>
      <c r="IZT548" s="85"/>
      <c r="IZU548" s="46"/>
      <c r="IZV548" s="43"/>
      <c r="IZW548" s="44"/>
      <c r="IZX548" s="47" t="e">
        <f>IZX549+#REF!+#REF!</f>
        <v>#REF!</v>
      </c>
      <c r="IZY548" s="48"/>
      <c r="IZZ548" s="221" t="s">
        <v>98</v>
      </c>
      <c r="JAA548" s="221"/>
      <c r="JAB548" s="85"/>
      <c r="JAC548" s="46"/>
      <c r="JAD548" s="43"/>
      <c r="JAE548" s="44"/>
      <c r="JAF548" s="47" t="e">
        <f>JAF549+#REF!+#REF!</f>
        <v>#REF!</v>
      </c>
      <c r="JAG548" s="48"/>
      <c r="JAH548" s="221" t="s">
        <v>98</v>
      </c>
      <c r="JAI548" s="221"/>
      <c r="JAJ548" s="85"/>
      <c r="JAK548" s="46"/>
      <c r="JAL548" s="43"/>
      <c r="JAM548" s="44"/>
      <c r="JAN548" s="47" t="e">
        <f>JAN549+#REF!+#REF!</f>
        <v>#REF!</v>
      </c>
      <c r="JAO548" s="48"/>
      <c r="JAP548" s="221" t="s">
        <v>98</v>
      </c>
      <c r="JAQ548" s="221"/>
      <c r="JAR548" s="85"/>
      <c r="JAS548" s="46"/>
      <c r="JAT548" s="43"/>
      <c r="JAU548" s="44"/>
      <c r="JAV548" s="47" t="e">
        <f>JAV549+#REF!+#REF!</f>
        <v>#REF!</v>
      </c>
      <c r="JAW548" s="48"/>
      <c r="JAX548" s="221" t="s">
        <v>98</v>
      </c>
      <c r="JAY548" s="221"/>
      <c r="JAZ548" s="85"/>
      <c r="JBA548" s="46"/>
      <c r="JBB548" s="43"/>
      <c r="JBC548" s="44"/>
      <c r="JBD548" s="47" t="e">
        <f>JBD549+#REF!+#REF!</f>
        <v>#REF!</v>
      </c>
      <c r="JBE548" s="48"/>
      <c r="JBF548" s="221" t="s">
        <v>98</v>
      </c>
      <c r="JBG548" s="221"/>
      <c r="JBH548" s="85"/>
      <c r="JBI548" s="46"/>
      <c r="JBJ548" s="43"/>
      <c r="JBK548" s="44"/>
      <c r="JBL548" s="47" t="e">
        <f>JBL549+#REF!+#REF!</f>
        <v>#REF!</v>
      </c>
      <c r="JBM548" s="48"/>
      <c r="JBN548" s="221" t="s">
        <v>98</v>
      </c>
      <c r="JBO548" s="221"/>
      <c r="JBP548" s="85"/>
      <c r="JBQ548" s="46"/>
      <c r="JBR548" s="43"/>
      <c r="JBS548" s="44"/>
      <c r="JBT548" s="47" t="e">
        <f>JBT549+#REF!+#REF!</f>
        <v>#REF!</v>
      </c>
      <c r="JBU548" s="48"/>
      <c r="JBV548" s="221" t="s">
        <v>98</v>
      </c>
      <c r="JBW548" s="221"/>
      <c r="JBX548" s="85"/>
      <c r="JBY548" s="46"/>
      <c r="JBZ548" s="43"/>
      <c r="JCA548" s="44"/>
      <c r="JCB548" s="47" t="e">
        <f>JCB549+#REF!+#REF!</f>
        <v>#REF!</v>
      </c>
      <c r="JCC548" s="48"/>
      <c r="JCD548" s="221" t="s">
        <v>98</v>
      </c>
      <c r="JCE548" s="221"/>
      <c r="JCF548" s="85"/>
      <c r="JCG548" s="46"/>
      <c r="JCH548" s="43"/>
      <c r="JCI548" s="44"/>
      <c r="JCJ548" s="47" t="e">
        <f>JCJ549+#REF!+#REF!</f>
        <v>#REF!</v>
      </c>
      <c r="JCK548" s="48"/>
      <c r="JCL548" s="221" t="s">
        <v>98</v>
      </c>
      <c r="JCM548" s="221"/>
      <c r="JCN548" s="85"/>
      <c r="JCO548" s="46"/>
      <c r="JCP548" s="43"/>
      <c r="JCQ548" s="44"/>
      <c r="JCR548" s="47" t="e">
        <f>JCR549+#REF!+#REF!</f>
        <v>#REF!</v>
      </c>
      <c r="JCS548" s="48"/>
      <c r="JCT548" s="221" t="s">
        <v>98</v>
      </c>
      <c r="JCU548" s="221"/>
      <c r="JCV548" s="85"/>
      <c r="JCW548" s="46"/>
      <c r="JCX548" s="43"/>
      <c r="JCY548" s="44"/>
      <c r="JCZ548" s="47" t="e">
        <f>JCZ549+#REF!+#REF!</f>
        <v>#REF!</v>
      </c>
      <c r="JDA548" s="48"/>
      <c r="JDB548" s="221" t="s">
        <v>98</v>
      </c>
      <c r="JDC548" s="221"/>
      <c r="JDD548" s="85"/>
      <c r="JDE548" s="46"/>
      <c r="JDF548" s="43"/>
      <c r="JDG548" s="44"/>
      <c r="JDH548" s="47" t="e">
        <f>JDH549+#REF!+#REF!</f>
        <v>#REF!</v>
      </c>
      <c r="JDI548" s="48"/>
      <c r="JDJ548" s="221" t="s">
        <v>98</v>
      </c>
      <c r="JDK548" s="221"/>
      <c r="JDL548" s="85"/>
      <c r="JDM548" s="46"/>
      <c r="JDN548" s="43"/>
      <c r="JDO548" s="44"/>
      <c r="JDP548" s="47" t="e">
        <f>JDP549+#REF!+#REF!</f>
        <v>#REF!</v>
      </c>
      <c r="JDQ548" s="48"/>
      <c r="JDR548" s="221" t="s">
        <v>98</v>
      </c>
      <c r="JDS548" s="221"/>
      <c r="JDT548" s="85"/>
      <c r="JDU548" s="46"/>
      <c r="JDV548" s="43"/>
      <c r="JDW548" s="44"/>
      <c r="JDX548" s="47" t="e">
        <f>JDX549+#REF!+#REF!</f>
        <v>#REF!</v>
      </c>
      <c r="JDY548" s="48"/>
      <c r="JDZ548" s="221" t="s">
        <v>98</v>
      </c>
      <c r="JEA548" s="221"/>
      <c r="JEB548" s="85"/>
      <c r="JEC548" s="46"/>
      <c r="JED548" s="43"/>
      <c r="JEE548" s="44"/>
      <c r="JEF548" s="47" t="e">
        <f>JEF549+#REF!+#REF!</f>
        <v>#REF!</v>
      </c>
      <c r="JEG548" s="48"/>
      <c r="JEH548" s="221" t="s">
        <v>98</v>
      </c>
      <c r="JEI548" s="221"/>
      <c r="JEJ548" s="85"/>
      <c r="JEK548" s="46"/>
      <c r="JEL548" s="43"/>
      <c r="JEM548" s="44"/>
      <c r="JEN548" s="47" t="e">
        <f>JEN549+#REF!+#REF!</f>
        <v>#REF!</v>
      </c>
      <c r="JEO548" s="48"/>
      <c r="JEP548" s="221" t="s">
        <v>98</v>
      </c>
      <c r="JEQ548" s="221"/>
      <c r="JER548" s="85"/>
      <c r="JES548" s="46"/>
      <c r="JET548" s="43"/>
      <c r="JEU548" s="44"/>
      <c r="JEV548" s="47" t="e">
        <f>JEV549+#REF!+#REF!</f>
        <v>#REF!</v>
      </c>
      <c r="JEW548" s="48"/>
      <c r="JEX548" s="221" t="s">
        <v>98</v>
      </c>
      <c r="JEY548" s="221"/>
      <c r="JEZ548" s="85"/>
      <c r="JFA548" s="46"/>
      <c r="JFB548" s="43"/>
      <c r="JFC548" s="44"/>
      <c r="JFD548" s="47" t="e">
        <f>JFD549+#REF!+#REF!</f>
        <v>#REF!</v>
      </c>
      <c r="JFE548" s="48"/>
      <c r="JFF548" s="221" t="s">
        <v>98</v>
      </c>
      <c r="JFG548" s="221"/>
      <c r="JFH548" s="85"/>
      <c r="JFI548" s="46"/>
      <c r="JFJ548" s="43"/>
      <c r="JFK548" s="44"/>
      <c r="JFL548" s="47" t="e">
        <f>JFL549+#REF!+#REF!</f>
        <v>#REF!</v>
      </c>
      <c r="JFM548" s="48"/>
      <c r="JFN548" s="221" t="s">
        <v>98</v>
      </c>
      <c r="JFO548" s="221"/>
      <c r="JFP548" s="85"/>
      <c r="JFQ548" s="46"/>
      <c r="JFR548" s="43"/>
      <c r="JFS548" s="44"/>
      <c r="JFT548" s="47" t="e">
        <f>JFT549+#REF!+#REF!</f>
        <v>#REF!</v>
      </c>
      <c r="JFU548" s="48"/>
      <c r="JFV548" s="221" t="s">
        <v>98</v>
      </c>
      <c r="JFW548" s="221"/>
      <c r="JFX548" s="85"/>
      <c r="JFY548" s="46"/>
      <c r="JFZ548" s="43"/>
      <c r="JGA548" s="44"/>
      <c r="JGB548" s="47" t="e">
        <f>JGB549+#REF!+#REF!</f>
        <v>#REF!</v>
      </c>
      <c r="JGC548" s="48"/>
      <c r="JGD548" s="221" t="s">
        <v>98</v>
      </c>
      <c r="JGE548" s="221"/>
      <c r="JGF548" s="85"/>
      <c r="JGG548" s="46"/>
      <c r="JGH548" s="43"/>
      <c r="JGI548" s="44"/>
      <c r="JGJ548" s="47" t="e">
        <f>JGJ549+#REF!+#REF!</f>
        <v>#REF!</v>
      </c>
      <c r="JGK548" s="48"/>
      <c r="JGL548" s="221" t="s">
        <v>98</v>
      </c>
      <c r="JGM548" s="221"/>
      <c r="JGN548" s="85"/>
      <c r="JGO548" s="46"/>
      <c r="JGP548" s="43"/>
      <c r="JGQ548" s="44"/>
      <c r="JGR548" s="47" t="e">
        <f>JGR549+#REF!+#REF!</f>
        <v>#REF!</v>
      </c>
      <c r="JGS548" s="48"/>
      <c r="JGT548" s="221" t="s">
        <v>98</v>
      </c>
      <c r="JGU548" s="221"/>
      <c r="JGV548" s="85"/>
      <c r="JGW548" s="46"/>
      <c r="JGX548" s="43"/>
      <c r="JGY548" s="44"/>
      <c r="JGZ548" s="47" t="e">
        <f>JGZ549+#REF!+#REF!</f>
        <v>#REF!</v>
      </c>
      <c r="JHA548" s="48"/>
      <c r="JHB548" s="221" t="s">
        <v>98</v>
      </c>
      <c r="JHC548" s="221"/>
      <c r="JHD548" s="85"/>
      <c r="JHE548" s="46"/>
      <c r="JHF548" s="43"/>
      <c r="JHG548" s="44"/>
      <c r="JHH548" s="47" t="e">
        <f>JHH549+#REF!+#REF!</f>
        <v>#REF!</v>
      </c>
      <c r="JHI548" s="48"/>
      <c r="JHJ548" s="221" t="s">
        <v>98</v>
      </c>
      <c r="JHK548" s="221"/>
      <c r="JHL548" s="85"/>
      <c r="JHM548" s="46"/>
      <c r="JHN548" s="43"/>
      <c r="JHO548" s="44"/>
      <c r="JHP548" s="47" t="e">
        <f>JHP549+#REF!+#REF!</f>
        <v>#REF!</v>
      </c>
      <c r="JHQ548" s="48"/>
      <c r="JHR548" s="221" t="s">
        <v>98</v>
      </c>
      <c r="JHS548" s="221"/>
      <c r="JHT548" s="85"/>
      <c r="JHU548" s="46"/>
      <c r="JHV548" s="43"/>
      <c r="JHW548" s="44"/>
      <c r="JHX548" s="47" t="e">
        <f>JHX549+#REF!+#REF!</f>
        <v>#REF!</v>
      </c>
      <c r="JHY548" s="48"/>
      <c r="JHZ548" s="221" t="s">
        <v>98</v>
      </c>
      <c r="JIA548" s="221"/>
      <c r="JIB548" s="85"/>
      <c r="JIC548" s="46"/>
      <c r="JID548" s="43"/>
      <c r="JIE548" s="44"/>
      <c r="JIF548" s="47" t="e">
        <f>JIF549+#REF!+#REF!</f>
        <v>#REF!</v>
      </c>
      <c r="JIG548" s="48"/>
      <c r="JIH548" s="221" t="s">
        <v>98</v>
      </c>
      <c r="JII548" s="221"/>
      <c r="JIJ548" s="85"/>
      <c r="JIK548" s="46"/>
      <c r="JIL548" s="43"/>
      <c r="JIM548" s="44"/>
      <c r="JIN548" s="47" t="e">
        <f>JIN549+#REF!+#REF!</f>
        <v>#REF!</v>
      </c>
      <c r="JIO548" s="48"/>
      <c r="JIP548" s="221" t="s">
        <v>98</v>
      </c>
      <c r="JIQ548" s="221"/>
      <c r="JIR548" s="85"/>
      <c r="JIS548" s="46"/>
      <c r="JIT548" s="43"/>
      <c r="JIU548" s="44"/>
      <c r="JIV548" s="47" t="e">
        <f>JIV549+#REF!+#REF!</f>
        <v>#REF!</v>
      </c>
      <c r="JIW548" s="48"/>
      <c r="JIX548" s="221" t="s">
        <v>98</v>
      </c>
      <c r="JIY548" s="221"/>
      <c r="JIZ548" s="85"/>
      <c r="JJA548" s="46"/>
      <c r="JJB548" s="43"/>
      <c r="JJC548" s="44"/>
      <c r="JJD548" s="47" t="e">
        <f>JJD549+#REF!+#REF!</f>
        <v>#REF!</v>
      </c>
      <c r="JJE548" s="48"/>
      <c r="JJF548" s="221" t="s">
        <v>98</v>
      </c>
      <c r="JJG548" s="221"/>
      <c r="JJH548" s="85"/>
      <c r="JJI548" s="46"/>
      <c r="JJJ548" s="43"/>
      <c r="JJK548" s="44"/>
      <c r="JJL548" s="47" t="e">
        <f>JJL549+#REF!+#REF!</f>
        <v>#REF!</v>
      </c>
      <c r="JJM548" s="48"/>
      <c r="JJN548" s="221" t="s">
        <v>98</v>
      </c>
      <c r="JJO548" s="221"/>
      <c r="JJP548" s="85"/>
      <c r="JJQ548" s="46"/>
      <c r="JJR548" s="43"/>
      <c r="JJS548" s="44"/>
      <c r="JJT548" s="47" t="e">
        <f>JJT549+#REF!+#REF!</f>
        <v>#REF!</v>
      </c>
      <c r="JJU548" s="48"/>
      <c r="JJV548" s="221" t="s">
        <v>98</v>
      </c>
      <c r="JJW548" s="221"/>
      <c r="JJX548" s="85"/>
      <c r="JJY548" s="46"/>
      <c r="JJZ548" s="43"/>
      <c r="JKA548" s="44"/>
      <c r="JKB548" s="47" t="e">
        <f>JKB549+#REF!+#REF!</f>
        <v>#REF!</v>
      </c>
      <c r="JKC548" s="48"/>
      <c r="JKD548" s="221" t="s">
        <v>98</v>
      </c>
      <c r="JKE548" s="221"/>
      <c r="JKF548" s="85"/>
      <c r="JKG548" s="46"/>
      <c r="JKH548" s="43"/>
      <c r="JKI548" s="44"/>
      <c r="JKJ548" s="47" t="e">
        <f>JKJ549+#REF!+#REF!</f>
        <v>#REF!</v>
      </c>
      <c r="JKK548" s="48"/>
      <c r="JKL548" s="221" t="s">
        <v>98</v>
      </c>
      <c r="JKM548" s="221"/>
      <c r="JKN548" s="85"/>
      <c r="JKO548" s="46"/>
      <c r="JKP548" s="43"/>
      <c r="JKQ548" s="44"/>
      <c r="JKR548" s="47" t="e">
        <f>JKR549+#REF!+#REF!</f>
        <v>#REF!</v>
      </c>
      <c r="JKS548" s="48"/>
      <c r="JKT548" s="221" t="s">
        <v>98</v>
      </c>
      <c r="JKU548" s="221"/>
      <c r="JKV548" s="85"/>
      <c r="JKW548" s="46"/>
      <c r="JKX548" s="43"/>
      <c r="JKY548" s="44"/>
      <c r="JKZ548" s="47" t="e">
        <f>JKZ549+#REF!+#REF!</f>
        <v>#REF!</v>
      </c>
      <c r="JLA548" s="48"/>
      <c r="JLB548" s="221" t="s">
        <v>98</v>
      </c>
      <c r="JLC548" s="221"/>
      <c r="JLD548" s="85"/>
      <c r="JLE548" s="46"/>
      <c r="JLF548" s="43"/>
      <c r="JLG548" s="44"/>
      <c r="JLH548" s="47" t="e">
        <f>JLH549+#REF!+#REF!</f>
        <v>#REF!</v>
      </c>
      <c r="JLI548" s="48"/>
      <c r="JLJ548" s="221" t="s">
        <v>98</v>
      </c>
      <c r="JLK548" s="221"/>
      <c r="JLL548" s="85"/>
      <c r="JLM548" s="46"/>
      <c r="JLN548" s="43"/>
      <c r="JLO548" s="44"/>
      <c r="JLP548" s="47" t="e">
        <f>JLP549+#REF!+#REF!</f>
        <v>#REF!</v>
      </c>
      <c r="JLQ548" s="48"/>
      <c r="JLR548" s="221" t="s">
        <v>98</v>
      </c>
      <c r="JLS548" s="221"/>
      <c r="JLT548" s="85"/>
      <c r="JLU548" s="46"/>
      <c r="JLV548" s="43"/>
      <c r="JLW548" s="44"/>
      <c r="JLX548" s="47" t="e">
        <f>JLX549+#REF!+#REF!</f>
        <v>#REF!</v>
      </c>
      <c r="JLY548" s="48"/>
      <c r="JLZ548" s="221" t="s">
        <v>98</v>
      </c>
      <c r="JMA548" s="221"/>
      <c r="JMB548" s="85"/>
      <c r="JMC548" s="46"/>
      <c r="JMD548" s="43"/>
      <c r="JME548" s="44"/>
      <c r="JMF548" s="47" t="e">
        <f>JMF549+#REF!+#REF!</f>
        <v>#REF!</v>
      </c>
      <c r="JMG548" s="48"/>
      <c r="JMH548" s="221" t="s">
        <v>98</v>
      </c>
      <c r="JMI548" s="221"/>
      <c r="JMJ548" s="85"/>
      <c r="JMK548" s="46"/>
      <c r="JML548" s="43"/>
      <c r="JMM548" s="44"/>
      <c r="JMN548" s="47" t="e">
        <f>JMN549+#REF!+#REF!</f>
        <v>#REF!</v>
      </c>
      <c r="JMO548" s="48"/>
      <c r="JMP548" s="221" t="s">
        <v>98</v>
      </c>
      <c r="JMQ548" s="221"/>
      <c r="JMR548" s="85"/>
      <c r="JMS548" s="46"/>
      <c r="JMT548" s="43"/>
      <c r="JMU548" s="44"/>
      <c r="JMV548" s="47" t="e">
        <f>JMV549+#REF!+#REF!</f>
        <v>#REF!</v>
      </c>
      <c r="JMW548" s="48"/>
      <c r="JMX548" s="221" t="s">
        <v>98</v>
      </c>
      <c r="JMY548" s="221"/>
      <c r="JMZ548" s="85"/>
      <c r="JNA548" s="46"/>
      <c r="JNB548" s="43"/>
      <c r="JNC548" s="44"/>
      <c r="JND548" s="47" t="e">
        <f>JND549+#REF!+#REF!</f>
        <v>#REF!</v>
      </c>
      <c r="JNE548" s="48"/>
      <c r="JNF548" s="221" t="s">
        <v>98</v>
      </c>
      <c r="JNG548" s="221"/>
      <c r="JNH548" s="85"/>
      <c r="JNI548" s="46"/>
      <c r="JNJ548" s="43"/>
      <c r="JNK548" s="44"/>
      <c r="JNL548" s="47" t="e">
        <f>JNL549+#REF!+#REF!</f>
        <v>#REF!</v>
      </c>
      <c r="JNM548" s="48"/>
      <c r="JNN548" s="221" t="s">
        <v>98</v>
      </c>
      <c r="JNO548" s="221"/>
      <c r="JNP548" s="85"/>
      <c r="JNQ548" s="46"/>
      <c r="JNR548" s="43"/>
      <c r="JNS548" s="44"/>
      <c r="JNT548" s="47" t="e">
        <f>JNT549+#REF!+#REF!</f>
        <v>#REF!</v>
      </c>
      <c r="JNU548" s="48"/>
      <c r="JNV548" s="221" t="s">
        <v>98</v>
      </c>
      <c r="JNW548" s="221"/>
      <c r="JNX548" s="85"/>
      <c r="JNY548" s="46"/>
      <c r="JNZ548" s="43"/>
      <c r="JOA548" s="44"/>
      <c r="JOB548" s="47" t="e">
        <f>JOB549+#REF!+#REF!</f>
        <v>#REF!</v>
      </c>
      <c r="JOC548" s="48"/>
      <c r="JOD548" s="221" t="s">
        <v>98</v>
      </c>
      <c r="JOE548" s="221"/>
      <c r="JOF548" s="85"/>
      <c r="JOG548" s="46"/>
      <c r="JOH548" s="43"/>
      <c r="JOI548" s="44"/>
      <c r="JOJ548" s="47" t="e">
        <f>JOJ549+#REF!+#REF!</f>
        <v>#REF!</v>
      </c>
      <c r="JOK548" s="48"/>
      <c r="JOL548" s="221" t="s">
        <v>98</v>
      </c>
      <c r="JOM548" s="221"/>
      <c r="JON548" s="85"/>
      <c r="JOO548" s="46"/>
      <c r="JOP548" s="43"/>
      <c r="JOQ548" s="44"/>
      <c r="JOR548" s="47" t="e">
        <f>JOR549+#REF!+#REF!</f>
        <v>#REF!</v>
      </c>
      <c r="JOS548" s="48"/>
      <c r="JOT548" s="221" t="s">
        <v>98</v>
      </c>
      <c r="JOU548" s="221"/>
      <c r="JOV548" s="85"/>
      <c r="JOW548" s="46"/>
      <c r="JOX548" s="43"/>
      <c r="JOY548" s="44"/>
      <c r="JOZ548" s="47" t="e">
        <f>JOZ549+#REF!+#REF!</f>
        <v>#REF!</v>
      </c>
      <c r="JPA548" s="48"/>
      <c r="JPB548" s="221" t="s">
        <v>98</v>
      </c>
      <c r="JPC548" s="221"/>
      <c r="JPD548" s="85"/>
      <c r="JPE548" s="46"/>
      <c r="JPF548" s="43"/>
      <c r="JPG548" s="44"/>
      <c r="JPH548" s="47" t="e">
        <f>JPH549+#REF!+#REF!</f>
        <v>#REF!</v>
      </c>
      <c r="JPI548" s="48"/>
      <c r="JPJ548" s="221" t="s">
        <v>98</v>
      </c>
      <c r="JPK548" s="221"/>
      <c r="JPL548" s="85"/>
      <c r="JPM548" s="46"/>
      <c r="JPN548" s="43"/>
      <c r="JPO548" s="44"/>
      <c r="JPP548" s="47" t="e">
        <f>JPP549+#REF!+#REF!</f>
        <v>#REF!</v>
      </c>
      <c r="JPQ548" s="48"/>
      <c r="JPR548" s="221" t="s">
        <v>98</v>
      </c>
      <c r="JPS548" s="221"/>
      <c r="JPT548" s="85"/>
      <c r="JPU548" s="46"/>
      <c r="JPV548" s="43"/>
      <c r="JPW548" s="44"/>
      <c r="JPX548" s="47" t="e">
        <f>JPX549+#REF!+#REF!</f>
        <v>#REF!</v>
      </c>
      <c r="JPY548" s="48"/>
      <c r="JPZ548" s="221" t="s">
        <v>98</v>
      </c>
      <c r="JQA548" s="221"/>
      <c r="JQB548" s="85"/>
      <c r="JQC548" s="46"/>
      <c r="JQD548" s="43"/>
      <c r="JQE548" s="44"/>
      <c r="JQF548" s="47" t="e">
        <f>JQF549+#REF!+#REF!</f>
        <v>#REF!</v>
      </c>
      <c r="JQG548" s="48"/>
      <c r="JQH548" s="221" t="s">
        <v>98</v>
      </c>
      <c r="JQI548" s="221"/>
      <c r="JQJ548" s="85"/>
      <c r="JQK548" s="46"/>
      <c r="JQL548" s="43"/>
      <c r="JQM548" s="44"/>
      <c r="JQN548" s="47" t="e">
        <f>JQN549+#REF!+#REF!</f>
        <v>#REF!</v>
      </c>
      <c r="JQO548" s="48"/>
      <c r="JQP548" s="221" t="s">
        <v>98</v>
      </c>
      <c r="JQQ548" s="221"/>
      <c r="JQR548" s="85"/>
      <c r="JQS548" s="46"/>
      <c r="JQT548" s="43"/>
      <c r="JQU548" s="44"/>
      <c r="JQV548" s="47" t="e">
        <f>JQV549+#REF!+#REF!</f>
        <v>#REF!</v>
      </c>
      <c r="JQW548" s="48"/>
      <c r="JQX548" s="221" t="s">
        <v>98</v>
      </c>
      <c r="JQY548" s="221"/>
      <c r="JQZ548" s="85"/>
      <c r="JRA548" s="46"/>
      <c r="JRB548" s="43"/>
      <c r="JRC548" s="44"/>
      <c r="JRD548" s="47" t="e">
        <f>JRD549+#REF!+#REF!</f>
        <v>#REF!</v>
      </c>
      <c r="JRE548" s="48"/>
      <c r="JRF548" s="221" t="s">
        <v>98</v>
      </c>
      <c r="JRG548" s="221"/>
      <c r="JRH548" s="85"/>
      <c r="JRI548" s="46"/>
      <c r="JRJ548" s="43"/>
      <c r="JRK548" s="44"/>
      <c r="JRL548" s="47" t="e">
        <f>JRL549+#REF!+#REF!</f>
        <v>#REF!</v>
      </c>
      <c r="JRM548" s="48"/>
      <c r="JRN548" s="221" t="s">
        <v>98</v>
      </c>
      <c r="JRO548" s="221"/>
      <c r="JRP548" s="85"/>
      <c r="JRQ548" s="46"/>
      <c r="JRR548" s="43"/>
      <c r="JRS548" s="44"/>
      <c r="JRT548" s="47" t="e">
        <f>JRT549+#REF!+#REF!</f>
        <v>#REF!</v>
      </c>
      <c r="JRU548" s="48"/>
      <c r="JRV548" s="221" t="s">
        <v>98</v>
      </c>
      <c r="JRW548" s="221"/>
      <c r="JRX548" s="85"/>
      <c r="JRY548" s="46"/>
      <c r="JRZ548" s="43"/>
      <c r="JSA548" s="44"/>
      <c r="JSB548" s="47" t="e">
        <f>JSB549+#REF!+#REF!</f>
        <v>#REF!</v>
      </c>
      <c r="JSC548" s="48"/>
      <c r="JSD548" s="221" t="s">
        <v>98</v>
      </c>
      <c r="JSE548" s="221"/>
      <c r="JSF548" s="85"/>
      <c r="JSG548" s="46"/>
      <c r="JSH548" s="43"/>
      <c r="JSI548" s="44"/>
      <c r="JSJ548" s="47" t="e">
        <f>JSJ549+#REF!+#REF!</f>
        <v>#REF!</v>
      </c>
      <c r="JSK548" s="48"/>
      <c r="JSL548" s="221" t="s">
        <v>98</v>
      </c>
      <c r="JSM548" s="221"/>
      <c r="JSN548" s="85"/>
      <c r="JSO548" s="46"/>
      <c r="JSP548" s="43"/>
      <c r="JSQ548" s="44"/>
      <c r="JSR548" s="47" t="e">
        <f>JSR549+#REF!+#REF!</f>
        <v>#REF!</v>
      </c>
      <c r="JSS548" s="48"/>
      <c r="JST548" s="221" t="s">
        <v>98</v>
      </c>
      <c r="JSU548" s="221"/>
      <c r="JSV548" s="85"/>
      <c r="JSW548" s="46"/>
      <c r="JSX548" s="43"/>
      <c r="JSY548" s="44"/>
      <c r="JSZ548" s="47" t="e">
        <f>JSZ549+#REF!+#REF!</f>
        <v>#REF!</v>
      </c>
      <c r="JTA548" s="48"/>
      <c r="JTB548" s="221" t="s">
        <v>98</v>
      </c>
      <c r="JTC548" s="221"/>
      <c r="JTD548" s="85"/>
      <c r="JTE548" s="46"/>
      <c r="JTF548" s="43"/>
      <c r="JTG548" s="44"/>
      <c r="JTH548" s="47" t="e">
        <f>JTH549+#REF!+#REF!</f>
        <v>#REF!</v>
      </c>
      <c r="JTI548" s="48"/>
      <c r="JTJ548" s="221" t="s">
        <v>98</v>
      </c>
      <c r="JTK548" s="221"/>
      <c r="JTL548" s="85"/>
      <c r="JTM548" s="46"/>
      <c r="JTN548" s="43"/>
      <c r="JTO548" s="44"/>
      <c r="JTP548" s="47" t="e">
        <f>JTP549+#REF!+#REF!</f>
        <v>#REF!</v>
      </c>
      <c r="JTQ548" s="48"/>
      <c r="JTR548" s="221" t="s">
        <v>98</v>
      </c>
      <c r="JTS548" s="221"/>
      <c r="JTT548" s="85"/>
      <c r="JTU548" s="46"/>
      <c r="JTV548" s="43"/>
      <c r="JTW548" s="44"/>
      <c r="JTX548" s="47" t="e">
        <f>JTX549+#REF!+#REF!</f>
        <v>#REF!</v>
      </c>
      <c r="JTY548" s="48"/>
      <c r="JTZ548" s="221" t="s">
        <v>98</v>
      </c>
      <c r="JUA548" s="221"/>
      <c r="JUB548" s="85"/>
      <c r="JUC548" s="46"/>
      <c r="JUD548" s="43"/>
      <c r="JUE548" s="44"/>
      <c r="JUF548" s="47" t="e">
        <f>JUF549+#REF!+#REF!</f>
        <v>#REF!</v>
      </c>
      <c r="JUG548" s="48"/>
      <c r="JUH548" s="221" t="s">
        <v>98</v>
      </c>
      <c r="JUI548" s="221"/>
      <c r="JUJ548" s="85"/>
      <c r="JUK548" s="46"/>
      <c r="JUL548" s="43"/>
      <c r="JUM548" s="44"/>
      <c r="JUN548" s="47" t="e">
        <f>JUN549+#REF!+#REF!</f>
        <v>#REF!</v>
      </c>
      <c r="JUO548" s="48"/>
      <c r="JUP548" s="221" t="s">
        <v>98</v>
      </c>
      <c r="JUQ548" s="221"/>
      <c r="JUR548" s="85"/>
      <c r="JUS548" s="46"/>
      <c r="JUT548" s="43"/>
      <c r="JUU548" s="44"/>
      <c r="JUV548" s="47" t="e">
        <f>JUV549+#REF!+#REF!</f>
        <v>#REF!</v>
      </c>
      <c r="JUW548" s="48"/>
      <c r="JUX548" s="221" t="s">
        <v>98</v>
      </c>
      <c r="JUY548" s="221"/>
      <c r="JUZ548" s="85"/>
      <c r="JVA548" s="46"/>
      <c r="JVB548" s="43"/>
      <c r="JVC548" s="44"/>
      <c r="JVD548" s="47" t="e">
        <f>JVD549+#REF!+#REF!</f>
        <v>#REF!</v>
      </c>
      <c r="JVE548" s="48"/>
      <c r="JVF548" s="221" t="s">
        <v>98</v>
      </c>
      <c r="JVG548" s="221"/>
      <c r="JVH548" s="85"/>
      <c r="JVI548" s="46"/>
      <c r="JVJ548" s="43"/>
      <c r="JVK548" s="44"/>
      <c r="JVL548" s="47" t="e">
        <f>JVL549+#REF!+#REF!</f>
        <v>#REF!</v>
      </c>
      <c r="JVM548" s="48"/>
      <c r="JVN548" s="221" t="s">
        <v>98</v>
      </c>
      <c r="JVO548" s="221"/>
      <c r="JVP548" s="85"/>
      <c r="JVQ548" s="46"/>
      <c r="JVR548" s="43"/>
      <c r="JVS548" s="44"/>
      <c r="JVT548" s="47" t="e">
        <f>JVT549+#REF!+#REF!</f>
        <v>#REF!</v>
      </c>
      <c r="JVU548" s="48"/>
      <c r="JVV548" s="221" t="s">
        <v>98</v>
      </c>
      <c r="JVW548" s="221"/>
      <c r="JVX548" s="85"/>
      <c r="JVY548" s="46"/>
      <c r="JVZ548" s="43"/>
      <c r="JWA548" s="44"/>
      <c r="JWB548" s="47" t="e">
        <f>JWB549+#REF!+#REF!</f>
        <v>#REF!</v>
      </c>
      <c r="JWC548" s="48"/>
      <c r="JWD548" s="221" t="s">
        <v>98</v>
      </c>
      <c r="JWE548" s="221"/>
      <c r="JWF548" s="85"/>
      <c r="JWG548" s="46"/>
      <c r="JWH548" s="43"/>
      <c r="JWI548" s="44"/>
      <c r="JWJ548" s="47" t="e">
        <f>JWJ549+#REF!+#REF!</f>
        <v>#REF!</v>
      </c>
      <c r="JWK548" s="48"/>
      <c r="JWL548" s="221" t="s">
        <v>98</v>
      </c>
      <c r="JWM548" s="221"/>
      <c r="JWN548" s="85"/>
      <c r="JWO548" s="46"/>
      <c r="JWP548" s="43"/>
      <c r="JWQ548" s="44"/>
      <c r="JWR548" s="47" t="e">
        <f>JWR549+#REF!+#REF!</f>
        <v>#REF!</v>
      </c>
      <c r="JWS548" s="48"/>
      <c r="JWT548" s="221" t="s">
        <v>98</v>
      </c>
      <c r="JWU548" s="221"/>
      <c r="JWV548" s="85"/>
      <c r="JWW548" s="46"/>
      <c r="JWX548" s="43"/>
      <c r="JWY548" s="44"/>
      <c r="JWZ548" s="47" t="e">
        <f>JWZ549+#REF!+#REF!</f>
        <v>#REF!</v>
      </c>
      <c r="JXA548" s="48"/>
      <c r="JXB548" s="221" t="s">
        <v>98</v>
      </c>
      <c r="JXC548" s="221"/>
      <c r="JXD548" s="85"/>
      <c r="JXE548" s="46"/>
      <c r="JXF548" s="43"/>
      <c r="JXG548" s="44"/>
      <c r="JXH548" s="47" t="e">
        <f>JXH549+#REF!+#REF!</f>
        <v>#REF!</v>
      </c>
      <c r="JXI548" s="48"/>
      <c r="JXJ548" s="221" t="s">
        <v>98</v>
      </c>
      <c r="JXK548" s="221"/>
      <c r="JXL548" s="85"/>
      <c r="JXM548" s="46"/>
      <c r="JXN548" s="43"/>
      <c r="JXO548" s="44"/>
      <c r="JXP548" s="47" t="e">
        <f>JXP549+#REF!+#REF!</f>
        <v>#REF!</v>
      </c>
      <c r="JXQ548" s="48"/>
      <c r="JXR548" s="221" t="s">
        <v>98</v>
      </c>
      <c r="JXS548" s="221"/>
      <c r="JXT548" s="85"/>
      <c r="JXU548" s="46"/>
      <c r="JXV548" s="43"/>
      <c r="JXW548" s="44"/>
      <c r="JXX548" s="47" t="e">
        <f>JXX549+#REF!+#REF!</f>
        <v>#REF!</v>
      </c>
      <c r="JXY548" s="48"/>
      <c r="JXZ548" s="221" t="s">
        <v>98</v>
      </c>
      <c r="JYA548" s="221"/>
      <c r="JYB548" s="85"/>
      <c r="JYC548" s="46"/>
      <c r="JYD548" s="43"/>
      <c r="JYE548" s="44"/>
      <c r="JYF548" s="47" t="e">
        <f>JYF549+#REF!+#REF!</f>
        <v>#REF!</v>
      </c>
      <c r="JYG548" s="48"/>
      <c r="JYH548" s="221" t="s">
        <v>98</v>
      </c>
      <c r="JYI548" s="221"/>
      <c r="JYJ548" s="85"/>
      <c r="JYK548" s="46"/>
      <c r="JYL548" s="43"/>
      <c r="JYM548" s="44"/>
      <c r="JYN548" s="47" t="e">
        <f>JYN549+#REF!+#REF!</f>
        <v>#REF!</v>
      </c>
      <c r="JYO548" s="48"/>
      <c r="JYP548" s="221" t="s">
        <v>98</v>
      </c>
      <c r="JYQ548" s="221"/>
      <c r="JYR548" s="85"/>
      <c r="JYS548" s="46"/>
      <c r="JYT548" s="43"/>
      <c r="JYU548" s="44"/>
      <c r="JYV548" s="47" t="e">
        <f>JYV549+#REF!+#REF!</f>
        <v>#REF!</v>
      </c>
      <c r="JYW548" s="48"/>
      <c r="JYX548" s="221" t="s">
        <v>98</v>
      </c>
      <c r="JYY548" s="221"/>
      <c r="JYZ548" s="85"/>
      <c r="JZA548" s="46"/>
      <c r="JZB548" s="43"/>
      <c r="JZC548" s="44"/>
      <c r="JZD548" s="47" t="e">
        <f>JZD549+#REF!+#REF!</f>
        <v>#REF!</v>
      </c>
      <c r="JZE548" s="48"/>
      <c r="JZF548" s="221" t="s">
        <v>98</v>
      </c>
      <c r="JZG548" s="221"/>
      <c r="JZH548" s="85"/>
      <c r="JZI548" s="46"/>
      <c r="JZJ548" s="43"/>
      <c r="JZK548" s="44"/>
      <c r="JZL548" s="47" t="e">
        <f>JZL549+#REF!+#REF!</f>
        <v>#REF!</v>
      </c>
      <c r="JZM548" s="48"/>
      <c r="JZN548" s="221" t="s">
        <v>98</v>
      </c>
      <c r="JZO548" s="221"/>
      <c r="JZP548" s="85"/>
      <c r="JZQ548" s="46"/>
      <c r="JZR548" s="43"/>
      <c r="JZS548" s="44"/>
      <c r="JZT548" s="47" t="e">
        <f>JZT549+#REF!+#REF!</f>
        <v>#REF!</v>
      </c>
      <c r="JZU548" s="48"/>
      <c r="JZV548" s="221" t="s">
        <v>98</v>
      </c>
      <c r="JZW548" s="221"/>
      <c r="JZX548" s="85"/>
      <c r="JZY548" s="46"/>
      <c r="JZZ548" s="43"/>
      <c r="KAA548" s="44"/>
      <c r="KAB548" s="47" t="e">
        <f>KAB549+#REF!+#REF!</f>
        <v>#REF!</v>
      </c>
      <c r="KAC548" s="48"/>
      <c r="KAD548" s="221" t="s">
        <v>98</v>
      </c>
      <c r="KAE548" s="221"/>
      <c r="KAF548" s="85"/>
      <c r="KAG548" s="46"/>
      <c r="KAH548" s="43"/>
      <c r="KAI548" s="44"/>
      <c r="KAJ548" s="47" t="e">
        <f>KAJ549+#REF!+#REF!</f>
        <v>#REF!</v>
      </c>
      <c r="KAK548" s="48"/>
      <c r="KAL548" s="221" t="s">
        <v>98</v>
      </c>
      <c r="KAM548" s="221"/>
      <c r="KAN548" s="85"/>
      <c r="KAO548" s="46"/>
      <c r="KAP548" s="43"/>
      <c r="KAQ548" s="44"/>
      <c r="KAR548" s="47" t="e">
        <f>KAR549+#REF!+#REF!</f>
        <v>#REF!</v>
      </c>
      <c r="KAS548" s="48"/>
      <c r="KAT548" s="221" t="s">
        <v>98</v>
      </c>
      <c r="KAU548" s="221"/>
      <c r="KAV548" s="85"/>
      <c r="KAW548" s="46"/>
      <c r="KAX548" s="43"/>
      <c r="KAY548" s="44"/>
      <c r="KAZ548" s="47" t="e">
        <f>KAZ549+#REF!+#REF!</f>
        <v>#REF!</v>
      </c>
      <c r="KBA548" s="48"/>
      <c r="KBB548" s="221" t="s">
        <v>98</v>
      </c>
      <c r="KBC548" s="221"/>
      <c r="KBD548" s="85"/>
      <c r="KBE548" s="46"/>
      <c r="KBF548" s="43"/>
      <c r="KBG548" s="44"/>
      <c r="KBH548" s="47" t="e">
        <f>KBH549+#REF!+#REF!</f>
        <v>#REF!</v>
      </c>
      <c r="KBI548" s="48"/>
      <c r="KBJ548" s="221" t="s">
        <v>98</v>
      </c>
      <c r="KBK548" s="221"/>
      <c r="KBL548" s="85"/>
      <c r="KBM548" s="46"/>
      <c r="KBN548" s="43"/>
      <c r="KBO548" s="44"/>
      <c r="KBP548" s="47" t="e">
        <f>KBP549+#REF!+#REF!</f>
        <v>#REF!</v>
      </c>
      <c r="KBQ548" s="48"/>
      <c r="KBR548" s="221" t="s">
        <v>98</v>
      </c>
      <c r="KBS548" s="221"/>
      <c r="KBT548" s="85"/>
      <c r="KBU548" s="46"/>
      <c r="KBV548" s="43"/>
      <c r="KBW548" s="44"/>
      <c r="KBX548" s="47" t="e">
        <f>KBX549+#REF!+#REF!</f>
        <v>#REF!</v>
      </c>
      <c r="KBY548" s="48"/>
      <c r="KBZ548" s="221" t="s">
        <v>98</v>
      </c>
      <c r="KCA548" s="221"/>
      <c r="KCB548" s="85"/>
      <c r="KCC548" s="46"/>
      <c r="KCD548" s="43"/>
      <c r="KCE548" s="44"/>
      <c r="KCF548" s="47" t="e">
        <f>KCF549+#REF!+#REF!</f>
        <v>#REF!</v>
      </c>
      <c r="KCG548" s="48"/>
      <c r="KCH548" s="221" t="s">
        <v>98</v>
      </c>
      <c r="KCI548" s="221"/>
      <c r="KCJ548" s="85"/>
      <c r="KCK548" s="46"/>
      <c r="KCL548" s="43"/>
      <c r="KCM548" s="44"/>
      <c r="KCN548" s="47" t="e">
        <f>KCN549+#REF!+#REF!</f>
        <v>#REF!</v>
      </c>
      <c r="KCO548" s="48"/>
      <c r="KCP548" s="221" t="s">
        <v>98</v>
      </c>
      <c r="KCQ548" s="221"/>
      <c r="KCR548" s="85"/>
      <c r="KCS548" s="46"/>
      <c r="KCT548" s="43"/>
      <c r="KCU548" s="44"/>
      <c r="KCV548" s="47" t="e">
        <f>KCV549+#REF!+#REF!</f>
        <v>#REF!</v>
      </c>
      <c r="KCW548" s="48"/>
      <c r="KCX548" s="221" t="s">
        <v>98</v>
      </c>
      <c r="KCY548" s="221"/>
      <c r="KCZ548" s="85"/>
      <c r="KDA548" s="46"/>
      <c r="KDB548" s="43"/>
      <c r="KDC548" s="44"/>
      <c r="KDD548" s="47" t="e">
        <f>KDD549+#REF!+#REF!</f>
        <v>#REF!</v>
      </c>
      <c r="KDE548" s="48"/>
      <c r="KDF548" s="221" t="s">
        <v>98</v>
      </c>
      <c r="KDG548" s="221"/>
      <c r="KDH548" s="85"/>
      <c r="KDI548" s="46"/>
      <c r="KDJ548" s="43"/>
      <c r="KDK548" s="44"/>
      <c r="KDL548" s="47" t="e">
        <f>KDL549+#REF!+#REF!</f>
        <v>#REF!</v>
      </c>
      <c r="KDM548" s="48"/>
      <c r="KDN548" s="221" t="s">
        <v>98</v>
      </c>
      <c r="KDO548" s="221"/>
      <c r="KDP548" s="85"/>
      <c r="KDQ548" s="46"/>
      <c r="KDR548" s="43"/>
      <c r="KDS548" s="44"/>
      <c r="KDT548" s="47" t="e">
        <f>KDT549+#REF!+#REF!</f>
        <v>#REF!</v>
      </c>
      <c r="KDU548" s="48"/>
      <c r="KDV548" s="221" t="s">
        <v>98</v>
      </c>
      <c r="KDW548" s="221"/>
      <c r="KDX548" s="85"/>
      <c r="KDY548" s="46"/>
      <c r="KDZ548" s="43"/>
      <c r="KEA548" s="44"/>
      <c r="KEB548" s="47" t="e">
        <f>KEB549+#REF!+#REF!</f>
        <v>#REF!</v>
      </c>
      <c r="KEC548" s="48"/>
      <c r="KED548" s="221" t="s">
        <v>98</v>
      </c>
      <c r="KEE548" s="221"/>
      <c r="KEF548" s="85"/>
      <c r="KEG548" s="46"/>
      <c r="KEH548" s="43"/>
      <c r="KEI548" s="44"/>
      <c r="KEJ548" s="47" t="e">
        <f>KEJ549+#REF!+#REF!</f>
        <v>#REF!</v>
      </c>
      <c r="KEK548" s="48"/>
      <c r="KEL548" s="221" t="s">
        <v>98</v>
      </c>
      <c r="KEM548" s="221"/>
      <c r="KEN548" s="85"/>
      <c r="KEO548" s="46"/>
      <c r="KEP548" s="43"/>
      <c r="KEQ548" s="44"/>
      <c r="KER548" s="47" t="e">
        <f>KER549+#REF!+#REF!</f>
        <v>#REF!</v>
      </c>
      <c r="KES548" s="48"/>
      <c r="KET548" s="221" t="s">
        <v>98</v>
      </c>
      <c r="KEU548" s="221"/>
      <c r="KEV548" s="85"/>
      <c r="KEW548" s="46"/>
      <c r="KEX548" s="43"/>
      <c r="KEY548" s="44"/>
      <c r="KEZ548" s="47" t="e">
        <f>KEZ549+#REF!+#REF!</f>
        <v>#REF!</v>
      </c>
      <c r="KFA548" s="48"/>
      <c r="KFB548" s="221" t="s">
        <v>98</v>
      </c>
      <c r="KFC548" s="221"/>
      <c r="KFD548" s="85"/>
      <c r="KFE548" s="46"/>
      <c r="KFF548" s="43"/>
      <c r="KFG548" s="44"/>
      <c r="KFH548" s="47" t="e">
        <f>KFH549+#REF!+#REF!</f>
        <v>#REF!</v>
      </c>
      <c r="KFI548" s="48"/>
      <c r="KFJ548" s="221" t="s">
        <v>98</v>
      </c>
      <c r="KFK548" s="221"/>
      <c r="KFL548" s="85"/>
      <c r="KFM548" s="46"/>
      <c r="KFN548" s="43"/>
      <c r="KFO548" s="44"/>
      <c r="KFP548" s="47" t="e">
        <f>KFP549+#REF!+#REF!</f>
        <v>#REF!</v>
      </c>
      <c r="KFQ548" s="48"/>
      <c r="KFR548" s="221" t="s">
        <v>98</v>
      </c>
      <c r="KFS548" s="221"/>
      <c r="KFT548" s="85"/>
      <c r="KFU548" s="46"/>
      <c r="KFV548" s="43"/>
      <c r="KFW548" s="44"/>
      <c r="KFX548" s="47" t="e">
        <f>KFX549+#REF!+#REF!</f>
        <v>#REF!</v>
      </c>
      <c r="KFY548" s="48"/>
      <c r="KFZ548" s="221" t="s">
        <v>98</v>
      </c>
      <c r="KGA548" s="221"/>
      <c r="KGB548" s="85"/>
      <c r="KGC548" s="46"/>
      <c r="KGD548" s="43"/>
      <c r="KGE548" s="44"/>
      <c r="KGF548" s="47" t="e">
        <f>KGF549+#REF!+#REF!</f>
        <v>#REF!</v>
      </c>
      <c r="KGG548" s="48"/>
      <c r="KGH548" s="221" t="s">
        <v>98</v>
      </c>
      <c r="KGI548" s="221"/>
      <c r="KGJ548" s="85"/>
      <c r="KGK548" s="46"/>
      <c r="KGL548" s="43"/>
      <c r="KGM548" s="44"/>
      <c r="KGN548" s="47" t="e">
        <f>KGN549+#REF!+#REF!</f>
        <v>#REF!</v>
      </c>
      <c r="KGO548" s="48"/>
      <c r="KGP548" s="221" t="s">
        <v>98</v>
      </c>
      <c r="KGQ548" s="221"/>
      <c r="KGR548" s="85"/>
      <c r="KGS548" s="46"/>
      <c r="KGT548" s="43"/>
      <c r="KGU548" s="44"/>
      <c r="KGV548" s="47" t="e">
        <f>KGV549+#REF!+#REF!</f>
        <v>#REF!</v>
      </c>
      <c r="KGW548" s="48"/>
      <c r="KGX548" s="221" t="s">
        <v>98</v>
      </c>
      <c r="KGY548" s="221"/>
      <c r="KGZ548" s="85"/>
      <c r="KHA548" s="46"/>
      <c r="KHB548" s="43"/>
      <c r="KHC548" s="44"/>
      <c r="KHD548" s="47" t="e">
        <f>KHD549+#REF!+#REF!</f>
        <v>#REF!</v>
      </c>
      <c r="KHE548" s="48"/>
      <c r="KHF548" s="221" t="s">
        <v>98</v>
      </c>
      <c r="KHG548" s="221"/>
      <c r="KHH548" s="85"/>
      <c r="KHI548" s="46"/>
      <c r="KHJ548" s="43"/>
      <c r="KHK548" s="44"/>
      <c r="KHL548" s="47" t="e">
        <f>KHL549+#REF!+#REF!</f>
        <v>#REF!</v>
      </c>
      <c r="KHM548" s="48"/>
      <c r="KHN548" s="221" t="s">
        <v>98</v>
      </c>
      <c r="KHO548" s="221"/>
      <c r="KHP548" s="85"/>
      <c r="KHQ548" s="46"/>
      <c r="KHR548" s="43"/>
      <c r="KHS548" s="44"/>
      <c r="KHT548" s="47" t="e">
        <f>KHT549+#REF!+#REF!</f>
        <v>#REF!</v>
      </c>
      <c r="KHU548" s="48"/>
      <c r="KHV548" s="221" t="s">
        <v>98</v>
      </c>
      <c r="KHW548" s="221"/>
      <c r="KHX548" s="85"/>
      <c r="KHY548" s="46"/>
      <c r="KHZ548" s="43"/>
      <c r="KIA548" s="44"/>
      <c r="KIB548" s="47" t="e">
        <f>KIB549+#REF!+#REF!</f>
        <v>#REF!</v>
      </c>
      <c r="KIC548" s="48"/>
      <c r="KID548" s="221" t="s">
        <v>98</v>
      </c>
      <c r="KIE548" s="221"/>
      <c r="KIF548" s="85"/>
      <c r="KIG548" s="46"/>
      <c r="KIH548" s="43"/>
      <c r="KII548" s="44"/>
      <c r="KIJ548" s="47" t="e">
        <f>KIJ549+#REF!+#REF!</f>
        <v>#REF!</v>
      </c>
      <c r="KIK548" s="48"/>
      <c r="KIL548" s="221" t="s">
        <v>98</v>
      </c>
      <c r="KIM548" s="221"/>
      <c r="KIN548" s="85"/>
      <c r="KIO548" s="46"/>
      <c r="KIP548" s="43"/>
      <c r="KIQ548" s="44"/>
      <c r="KIR548" s="47" t="e">
        <f>KIR549+#REF!+#REF!</f>
        <v>#REF!</v>
      </c>
      <c r="KIS548" s="48"/>
      <c r="KIT548" s="221" t="s">
        <v>98</v>
      </c>
      <c r="KIU548" s="221"/>
      <c r="KIV548" s="85"/>
      <c r="KIW548" s="46"/>
      <c r="KIX548" s="43"/>
      <c r="KIY548" s="44"/>
      <c r="KIZ548" s="47" t="e">
        <f>KIZ549+#REF!+#REF!</f>
        <v>#REF!</v>
      </c>
      <c r="KJA548" s="48"/>
      <c r="KJB548" s="221" t="s">
        <v>98</v>
      </c>
      <c r="KJC548" s="221"/>
      <c r="KJD548" s="85"/>
      <c r="KJE548" s="46"/>
      <c r="KJF548" s="43"/>
      <c r="KJG548" s="44"/>
      <c r="KJH548" s="47" t="e">
        <f>KJH549+#REF!+#REF!</f>
        <v>#REF!</v>
      </c>
      <c r="KJI548" s="48"/>
      <c r="KJJ548" s="221" t="s">
        <v>98</v>
      </c>
      <c r="KJK548" s="221"/>
      <c r="KJL548" s="85"/>
      <c r="KJM548" s="46"/>
      <c r="KJN548" s="43"/>
      <c r="KJO548" s="44"/>
      <c r="KJP548" s="47" t="e">
        <f>KJP549+#REF!+#REF!</f>
        <v>#REF!</v>
      </c>
      <c r="KJQ548" s="48"/>
      <c r="KJR548" s="221" t="s">
        <v>98</v>
      </c>
      <c r="KJS548" s="221"/>
      <c r="KJT548" s="85"/>
      <c r="KJU548" s="46"/>
      <c r="KJV548" s="43"/>
      <c r="KJW548" s="44"/>
      <c r="KJX548" s="47" t="e">
        <f>KJX549+#REF!+#REF!</f>
        <v>#REF!</v>
      </c>
      <c r="KJY548" s="48"/>
      <c r="KJZ548" s="221" t="s">
        <v>98</v>
      </c>
      <c r="KKA548" s="221"/>
      <c r="KKB548" s="85"/>
      <c r="KKC548" s="46"/>
      <c r="KKD548" s="43"/>
      <c r="KKE548" s="44"/>
      <c r="KKF548" s="47" t="e">
        <f>KKF549+#REF!+#REF!</f>
        <v>#REF!</v>
      </c>
      <c r="KKG548" s="48"/>
      <c r="KKH548" s="221" t="s">
        <v>98</v>
      </c>
      <c r="KKI548" s="221"/>
      <c r="KKJ548" s="85"/>
      <c r="KKK548" s="46"/>
      <c r="KKL548" s="43"/>
      <c r="KKM548" s="44"/>
      <c r="KKN548" s="47" t="e">
        <f>KKN549+#REF!+#REF!</f>
        <v>#REF!</v>
      </c>
      <c r="KKO548" s="48"/>
      <c r="KKP548" s="221" t="s">
        <v>98</v>
      </c>
      <c r="KKQ548" s="221"/>
      <c r="KKR548" s="85"/>
      <c r="KKS548" s="46"/>
      <c r="KKT548" s="43"/>
      <c r="KKU548" s="44"/>
      <c r="KKV548" s="47" t="e">
        <f>KKV549+#REF!+#REF!</f>
        <v>#REF!</v>
      </c>
      <c r="KKW548" s="48"/>
      <c r="KKX548" s="221" t="s">
        <v>98</v>
      </c>
      <c r="KKY548" s="221"/>
      <c r="KKZ548" s="85"/>
      <c r="KLA548" s="46"/>
      <c r="KLB548" s="43"/>
      <c r="KLC548" s="44"/>
      <c r="KLD548" s="47" t="e">
        <f>KLD549+#REF!+#REF!</f>
        <v>#REF!</v>
      </c>
      <c r="KLE548" s="48"/>
      <c r="KLF548" s="221" t="s">
        <v>98</v>
      </c>
      <c r="KLG548" s="221"/>
      <c r="KLH548" s="85"/>
      <c r="KLI548" s="46"/>
      <c r="KLJ548" s="43"/>
      <c r="KLK548" s="44"/>
      <c r="KLL548" s="47" t="e">
        <f>KLL549+#REF!+#REF!</f>
        <v>#REF!</v>
      </c>
      <c r="KLM548" s="48"/>
      <c r="KLN548" s="221" t="s">
        <v>98</v>
      </c>
      <c r="KLO548" s="221"/>
      <c r="KLP548" s="85"/>
      <c r="KLQ548" s="46"/>
      <c r="KLR548" s="43"/>
      <c r="KLS548" s="44"/>
      <c r="KLT548" s="47" t="e">
        <f>KLT549+#REF!+#REF!</f>
        <v>#REF!</v>
      </c>
      <c r="KLU548" s="48"/>
      <c r="KLV548" s="221" t="s">
        <v>98</v>
      </c>
      <c r="KLW548" s="221"/>
      <c r="KLX548" s="85"/>
      <c r="KLY548" s="46"/>
      <c r="KLZ548" s="43"/>
      <c r="KMA548" s="44"/>
      <c r="KMB548" s="47" t="e">
        <f>KMB549+#REF!+#REF!</f>
        <v>#REF!</v>
      </c>
      <c r="KMC548" s="48"/>
      <c r="KMD548" s="221" t="s">
        <v>98</v>
      </c>
      <c r="KME548" s="221"/>
      <c r="KMF548" s="85"/>
      <c r="KMG548" s="46"/>
      <c r="KMH548" s="43"/>
      <c r="KMI548" s="44"/>
      <c r="KMJ548" s="47" t="e">
        <f>KMJ549+#REF!+#REF!</f>
        <v>#REF!</v>
      </c>
      <c r="KMK548" s="48"/>
      <c r="KML548" s="221" t="s">
        <v>98</v>
      </c>
      <c r="KMM548" s="221"/>
      <c r="KMN548" s="85"/>
      <c r="KMO548" s="46"/>
      <c r="KMP548" s="43"/>
      <c r="KMQ548" s="44"/>
      <c r="KMR548" s="47" t="e">
        <f>KMR549+#REF!+#REF!</f>
        <v>#REF!</v>
      </c>
      <c r="KMS548" s="48"/>
      <c r="KMT548" s="221" t="s">
        <v>98</v>
      </c>
      <c r="KMU548" s="221"/>
      <c r="KMV548" s="85"/>
      <c r="KMW548" s="46"/>
      <c r="KMX548" s="43"/>
      <c r="KMY548" s="44"/>
      <c r="KMZ548" s="47" t="e">
        <f>KMZ549+#REF!+#REF!</f>
        <v>#REF!</v>
      </c>
      <c r="KNA548" s="48"/>
      <c r="KNB548" s="221" t="s">
        <v>98</v>
      </c>
      <c r="KNC548" s="221"/>
      <c r="KND548" s="85"/>
      <c r="KNE548" s="46"/>
      <c r="KNF548" s="43"/>
      <c r="KNG548" s="44"/>
      <c r="KNH548" s="47" t="e">
        <f>KNH549+#REF!+#REF!</f>
        <v>#REF!</v>
      </c>
      <c r="KNI548" s="48"/>
      <c r="KNJ548" s="221" t="s">
        <v>98</v>
      </c>
      <c r="KNK548" s="221"/>
      <c r="KNL548" s="85"/>
      <c r="KNM548" s="46"/>
      <c r="KNN548" s="43"/>
      <c r="KNO548" s="44"/>
      <c r="KNP548" s="47" t="e">
        <f>KNP549+#REF!+#REF!</f>
        <v>#REF!</v>
      </c>
      <c r="KNQ548" s="48"/>
      <c r="KNR548" s="221" t="s">
        <v>98</v>
      </c>
      <c r="KNS548" s="221"/>
      <c r="KNT548" s="85"/>
      <c r="KNU548" s="46"/>
      <c r="KNV548" s="43"/>
      <c r="KNW548" s="44"/>
      <c r="KNX548" s="47" t="e">
        <f>KNX549+#REF!+#REF!</f>
        <v>#REF!</v>
      </c>
      <c r="KNY548" s="48"/>
      <c r="KNZ548" s="221" t="s">
        <v>98</v>
      </c>
      <c r="KOA548" s="221"/>
      <c r="KOB548" s="85"/>
      <c r="KOC548" s="46"/>
      <c r="KOD548" s="43"/>
      <c r="KOE548" s="44"/>
      <c r="KOF548" s="47" t="e">
        <f>KOF549+#REF!+#REF!</f>
        <v>#REF!</v>
      </c>
      <c r="KOG548" s="48"/>
      <c r="KOH548" s="221" t="s">
        <v>98</v>
      </c>
      <c r="KOI548" s="221"/>
      <c r="KOJ548" s="85"/>
      <c r="KOK548" s="46"/>
      <c r="KOL548" s="43"/>
      <c r="KOM548" s="44"/>
      <c r="KON548" s="47" t="e">
        <f>KON549+#REF!+#REF!</f>
        <v>#REF!</v>
      </c>
      <c r="KOO548" s="48"/>
      <c r="KOP548" s="221" t="s">
        <v>98</v>
      </c>
      <c r="KOQ548" s="221"/>
      <c r="KOR548" s="85"/>
      <c r="KOS548" s="46"/>
      <c r="KOT548" s="43"/>
      <c r="KOU548" s="44"/>
      <c r="KOV548" s="47" t="e">
        <f>KOV549+#REF!+#REF!</f>
        <v>#REF!</v>
      </c>
      <c r="KOW548" s="48"/>
      <c r="KOX548" s="221" t="s">
        <v>98</v>
      </c>
      <c r="KOY548" s="221"/>
      <c r="KOZ548" s="85"/>
      <c r="KPA548" s="46"/>
      <c r="KPB548" s="43"/>
      <c r="KPC548" s="44"/>
      <c r="KPD548" s="47" t="e">
        <f>KPD549+#REF!+#REF!</f>
        <v>#REF!</v>
      </c>
      <c r="KPE548" s="48"/>
      <c r="KPF548" s="221" t="s">
        <v>98</v>
      </c>
      <c r="KPG548" s="221"/>
      <c r="KPH548" s="85"/>
      <c r="KPI548" s="46"/>
      <c r="KPJ548" s="43"/>
      <c r="KPK548" s="44"/>
      <c r="KPL548" s="47" t="e">
        <f>KPL549+#REF!+#REF!</f>
        <v>#REF!</v>
      </c>
      <c r="KPM548" s="48"/>
      <c r="KPN548" s="221" t="s">
        <v>98</v>
      </c>
      <c r="KPO548" s="221"/>
      <c r="KPP548" s="85"/>
      <c r="KPQ548" s="46"/>
      <c r="KPR548" s="43"/>
      <c r="KPS548" s="44"/>
      <c r="KPT548" s="47" t="e">
        <f>KPT549+#REF!+#REF!</f>
        <v>#REF!</v>
      </c>
      <c r="KPU548" s="48"/>
      <c r="KPV548" s="221" t="s">
        <v>98</v>
      </c>
      <c r="KPW548" s="221"/>
      <c r="KPX548" s="85"/>
      <c r="KPY548" s="46"/>
      <c r="KPZ548" s="43"/>
      <c r="KQA548" s="44"/>
      <c r="KQB548" s="47" t="e">
        <f>KQB549+#REF!+#REF!</f>
        <v>#REF!</v>
      </c>
      <c r="KQC548" s="48"/>
      <c r="KQD548" s="221" t="s">
        <v>98</v>
      </c>
      <c r="KQE548" s="221"/>
      <c r="KQF548" s="85"/>
      <c r="KQG548" s="46"/>
      <c r="KQH548" s="43"/>
      <c r="KQI548" s="44"/>
      <c r="KQJ548" s="47" t="e">
        <f>KQJ549+#REF!+#REF!</f>
        <v>#REF!</v>
      </c>
      <c r="KQK548" s="48"/>
      <c r="KQL548" s="221" t="s">
        <v>98</v>
      </c>
      <c r="KQM548" s="221"/>
      <c r="KQN548" s="85"/>
      <c r="KQO548" s="46"/>
      <c r="KQP548" s="43"/>
      <c r="KQQ548" s="44"/>
      <c r="KQR548" s="47" t="e">
        <f>KQR549+#REF!+#REF!</f>
        <v>#REF!</v>
      </c>
      <c r="KQS548" s="48"/>
      <c r="KQT548" s="221" t="s">
        <v>98</v>
      </c>
      <c r="KQU548" s="221"/>
      <c r="KQV548" s="85"/>
      <c r="KQW548" s="46"/>
      <c r="KQX548" s="43"/>
      <c r="KQY548" s="44"/>
      <c r="KQZ548" s="47" t="e">
        <f>KQZ549+#REF!+#REF!</f>
        <v>#REF!</v>
      </c>
      <c r="KRA548" s="48"/>
      <c r="KRB548" s="221" t="s">
        <v>98</v>
      </c>
      <c r="KRC548" s="221"/>
      <c r="KRD548" s="85"/>
      <c r="KRE548" s="46"/>
      <c r="KRF548" s="43"/>
      <c r="KRG548" s="44"/>
      <c r="KRH548" s="47" t="e">
        <f>KRH549+#REF!+#REF!</f>
        <v>#REF!</v>
      </c>
      <c r="KRI548" s="48"/>
      <c r="KRJ548" s="221" t="s">
        <v>98</v>
      </c>
      <c r="KRK548" s="221"/>
      <c r="KRL548" s="85"/>
      <c r="KRM548" s="46"/>
      <c r="KRN548" s="43"/>
      <c r="KRO548" s="44"/>
      <c r="KRP548" s="47" t="e">
        <f>KRP549+#REF!+#REF!</f>
        <v>#REF!</v>
      </c>
      <c r="KRQ548" s="48"/>
      <c r="KRR548" s="221" t="s">
        <v>98</v>
      </c>
      <c r="KRS548" s="221"/>
      <c r="KRT548" s="85"/>
      <c r="KRU548" s="46"/>
      <c r="KRV548" s="43"/>
      <c r="KRW548" s="44"/>
      <c r="KRX548" s="47" t="e">
        <f>KRX549+#REF!+#REF!</f>
        <v>#REF!</v>
      </c>
      <c r="KRY548" s="48"/>
      <c r="KRZ548" s="221" t="s">
        <v>98</v>
      </c>
      <c r="KSA548" s="221"/>
      <c r="KSB548" s="85"/>
      <c r="KSC548" s="46"/>
      <c r="KSD548" s="43"/>
      <c r="KSE548" s="44"/>
      <c r="KSF548" s="47" t="e">
        <f>KSF549+#REF!+#REF!</f>
        <v>#REF!</v>
      </c>
      <c r="KSG548" s="48"/>
      <c r="KSH548" s="221" t="s">
        <v>98</v>
      </c>
      <c r="KSI548" s="221"/>
      <c r="KSJ548" s="85"/>
      <c r="KSK548" s="46"/>
      <c r="KSL548" s="43"/>
      <c r="KSM548" s="44"/>
      <c r="KSN548" s="47" t="e">
        <f>KSN549+#REF!+#REF!</f>
        <v>#REF!</v>
      </c>
      <c r="KSO548" s="48"/>
      <c r="KSP548" s="221" t="s">
        <v>98</v>
      </c>
      <c r="KSQ548" s="221"/>
      <c r="KSR548" s="85"/>
      <c r="KSS548" s="46"/>
      <c r="KST548" s="43"/>
      <c r="KSU548" s="44"/>
      <c r="KSV548" s="47" t="e">
        <f>KSV549+#REF!+#REF!</f>
        <v>#REF!</v>
      </c>
      <c r="KSW548" s="48"/>
      <c r="KSX548" s="221" t="s">
        <v>98</v>
      </c>
      <c r="KSY548" s="221"/>
      <c r="KSZ548" s="85"/>
      <c r="KTA548" s="46"/>
      <c r="KTB548" s="43"/>
      <c r="KTC548" s="44"/>
      <c r="KTD548" s="47" t="e">
        <f>KTD549+#REF!+#REF!</f>
        <v>#REF!</v>
      </c>
      <c r="KTE548" s="48"/>
      <c r="KTF548" s="221" t="s">
        <v>98</v>
      </c>
      <c r="KTG548" s="221"/>
      <c r="KTH548" s="85"/>
      <c r="KTI548" s="46"/>
      <c r="KTJ548" s="43"/>
      <c r="KTK548" s="44"/>
      <c r="KTL548" s="47" t="e">
        <f>KTL549+#REF!+#REF!</f>
        <v>#REF!</v>
      </c>
      <c r="KTM548" s="48"/>
      <c r="KTN548" s="221" t="s">
        <v>98</v>
      </c>
      <c r="KTO548" s="221"/>
      <c r="KTP548" s="85"/>
      <c r="KTQ548" s="46"/>
      <c r="KTR548" s="43"/>
      <c r="KTS548" s="44"/>
      <c r="KTT548" s="47" t="e">
        <f>KTT549+#REF!+#REF!</f>
        <v>#REF!</v>
      </c>
      <c r="KTU548" s="48"/>
      <c r="KTV548" s="221" t="s">
        <v>98</v>
      </c>
      <c r="KTW548" s="221"/>
      <c r="KTX548" s="85"/>
      <c r="KTY548" s="46"/>
      <c r="KTZ548" s="43"/>
      <c r="KUA548" s="44"/>
      <c r="KUB548" s="47" t="e">
        <f>KUB549+#REF!+#REF!</f>
        <v>#REF!</v>
      </c>
      <c r="KUC548" s="48"/>
      <c r="KUD548" s="221" t="s">
        <v>98</v>
      </c>
      <c r="KUE548" s="221"/>
      <c r="KUF548" s="85"/>
      <c r="KUG548" s="46"/>
      <c r="KUH548" s="43"/>
      <c r="KUI548" s="44"/>
      <c r="KUJ548" s="47" t="e">
        <f>KUJ549+#REF!+#REF!</f>
        <v>#REF!</v>
      </c>
      <c r="KUK548" s="48"/>
      <c r="KUL548" s="221" t="s">
        <v>98</v>
      </c>
      <c r="KUM548" s="221"/>
      <c r="KUN548" s="85"/>
      <c r="KUO548" s="46"/>
      <c r="KUP548" s="43"/>
      <c r="KUQ548" s="44"/>
      <c r="KUR548" s="47" t="e">
        <f>KUR549+#REF!+#REF!</f>
        <v>#REF!</v>
      </c>
      <c r="KUS548" s="48"/>
      <c r="KUT548" s="221" t="s">
        <v>98</v>
      </c>
      <c r="KUU548" s="221"/>
      <c r="KUV548" s="85"/>
      <c r="KUW548" s="46"/>
      <c r="KUX548" s="43"/>
      <c r="KUY548" s="44"/>
      <c r="KUZ548" s="47" t="e">
        <f>KUZ549+#REF!+#REF!</f>
        <v>#REF!</v>
      </c>
      <c r="KVA548" s="48"/>
      <c r="KVB548" s="221" t="s">
        <v>98</v>
      </c>
      <c r="KVC548" s="221"/>
      <c r="KVD548" s="85"/>
      <c r="KVE548" s="46"/>
      <c r="KVF548" s="43"/>
      <c r="KVG548" s="44"/>
      <c r="KVH548" s="47" t="e">
        <f>KVH549+#REF!+#REF!</f>
        <v>#REF!</v>
      </c>
      <c r="KVI548" s="48"/>
      <c r="KVJ548" s="221" t="s">
        <v>98</v>
      </c>
      <c r="KVK548" s="221"/>
      <c r="KVL548" s="85"/>
      <c r="KVM548" s="46"/>
      <c r="KVN548" s="43"/>
      <c r="KVO548" s="44"/>
      <c r="KVP548" s="47" t="e">
        <f>KVP549+#REF!+#REF!</f>
        <v>#REF!</v>
      </c>
      <c r="KVQ548" s="48"/>
      <c r="KVR548" s="221" t="s">
        <v>98</v>
      </c>
      <c r="KVS548" s="221"/>
      <c r="KVT548" s="85"/>
      <c r="KVU548" s="46"/>
      <c r="KVV548" s="43"/>
      <c r="KVW548" s="44"/>
      <c r="KVX548" s="47" t="e">
        <f>KVX549+#REF!+#REF!</f>
        <v>#REF!</v>
      </c>
      <c r="KVY548" s="48"/>
      <c r="KVZ548" s="221" t="s">
        <v>98</v>
      </c>
      <c r="KWA548" s="221"/>
      <c r="KWB548" s="85"/>
      <c r="KWC548" s="46"/>
      <c r="KWD548" s="43"/>
      <c r="KWE548" s="44"/>
      <c r="KWF548" s="47" t="e">
        <f>KWF549+#REF!+#REF!</f>
        <v>#REF!</v>
      </c>
      <c r="KWG548" s="48"/>
      <c r="KWH548" s="221" t="s">
        <v>98</v>
      </c>
      <c r="KWI548" s="221"/>
      <c r="KWJ548" s="85"/>
      <c r="KWK548" s="46"/>
      <c r="KWL548" s="43"/>
      <c r="KWM548" s="44"/>
      <c r="KWN548" s="47" t="e">
        <f>KWN549+#REF!+#REF!</f>
        <v>#REF!</v>
      </c>
      <c r="KWO548" s="48"/>
      <c r="KWP548" s="221" t="s">
        <v>98</v>
      </c>
      <c r="KWQ548" s="221"/>
      <c r="KWR548" s="85"/>
      <c r="KWS548" s="46"/>
      <c r="KWT548" s="43"/>
      <c r="KWU548" s="44"/>
      <c r="KWV548" s="47" t="e">
        <f>KWV549+#REF!+#REF!</f>
        <v>#REF!</v>
      </c>
      <c r="KWW548" s="48"/>
      <c r="KWX548" s="221" t="s">
        <v>98</v>
      </c>
      <c r="KWY548" s="221"/>
      <c r="KWZ548" s="85"/>
      <c r="KXA548" s="46"/>
      <c r="KXB548" s="43"/>
      <c r="KXC548" s="44"/>
      <c r="KXD548" s="47" t="e">
        <f>KXD549+#REF!+#REF!</f>
        <v>#REF!</v>
      </c>
      <c r="KXE548" s="48"/>
      <c r="KXF548" s="221" t="s">
        <v>98</v>
      </c>
      <c r="KXG548" s="221"/>
      <c r="KXH548" s="85"/>
      <c r="KXI548" s="46"/>
      <c r="KXJ548" s="43"/>
      <c r="KXK548" s="44"/>
      <c r="KXL548" s="47" t="e">
        <f>KXL549+#REF!+#REF!</f>
        <v>#REF!</v>
      </c>
      <c r="KXM548" s="48"/>
      <c r="KXN548" s="221" t="s">
        <v>98</v>
      </c>
      <c r="KXO548" s="221"/>
      <c r="KXP548" s="85"/>
      <c r="KXQ548" s="46"/>
      <c r="KXR548" s="43"/>
      <c r="KXS548" s="44"/>
      <c r="KXT548" s="47" t="e">
        <f>KXT549+#REF!+#REF!</f>
        <v>#REF!</v>
      </c>
      <c r="KXU548" s="48"/>
      <c r="KXV548" s="221" t="s">
        <v>98</v>
      </c>
      <c r="KXW548" s="221"/>
      <c r="KXX548" s="85"/>
      <c r="KXY548" s="46"/>
      <c r="KXZ548" s="43"/>
      <c r="KYA548" s="44"/>
      <c r="KYB548" s="47" t="e">
        <f>KYB549+#REF!+#REF!</f>
        <v>#REF!</v>
      </c>
      <c r="KYC548" s="48"/>
      <c r="KYD548" s="221" t="s">
        <v>98</v>
      </c>
      <c r="KYE548" s="221"/>
      <c r="KYF548" s="85"/>
      <c r="KYG548" s="46"/>
      <c r="KYH548" s="43"/>
      <c r="KYI548" s="44"/>
      <c r="KYJ548" s="47" t="e">
        <f>KYJ549+#REF!+#REF!</f>
        <v>#REF!</v>
      </c>
      <c r="KYK548" s="48"/>
      <c r="KYL548" s="221" t="s">
        <v>98</v>
      </c>
      <c r="KYM548" s="221"/>
      <c r="KYN548" s="85"/>
      <c r="KYO548" s="46"/>
      <c r="KYP548" s="43"/>
      <c r="KYQ548" s="44"/>
      <c r="KYR548" s="47" t="e">
        <f>KYR549+#REF!+#REF!</f>
        <v>#REF!</v>
      </c>
      <c r="KYS548" s="48"/>
      <c r="KYT548" s="221" t="s">
        <v>98</v>
      </c>
      <c r="KYU548" s="221"/>
      <c r="KYV548" s="85"/>
      <c r="KYW548" s="46"/>
      <c r="KYX548" s="43"/>
      <c r="KYY548" s="44"/>
      <c r="KYZ548" s="47" t="e">
        <f>KYZ549+#REF!+#REF!</f>
        <v>#REF!</v>
      </c>
      <c r="KZA548" s="48"/>
      <c r="KZB548" s="221" t="s">
        <v>98</v>
      </c>
      <c r="KZC548" s="221"/>
      <c r="KZD548" s="85"/>
      <c r="KZE548" s="46"/>
      <c r="KZF548" s="43"/>
      <c r="KZG548" s="44"/>
      <c r="KZH548" s="47" t="e">
        <f>KZH549+#REF!+#REF!</f>
        <v>#REF!</v>
      </c>
      <c r="KZI548" s="48"/>
      <c r="KZJ548" s="221" t="s">
        <v>98</v>
      </c>
      <c r="KZK548" s="221"/>
      <c r="KZL548" s="85"/>
      <c r="KZM548" s="46"/>
      <c r="KZN548" s="43"/>
      <c r="KZO548" s="44"/>
      <c r="KZP548" s="47" t="e">
        <f>KZP549+#REF!+#REF!</f>
        <v>#REF!</v>
      </c>
      <c r="KZQ548" s="48"/>
      <c r="KZR548" s="221" t="s">
        <v>98</v>
      </c>
      <c r="KZS548" s="221"/>
      <c r="KZT548" s="85"/>
      <c r="KZU548" s="46"/>
      <c r="KZV548" s="43"/>
      <c r="KZW548" s="44"/>
      <c r="KZX548" s="47" t="e">
        <f>KZX549+#REF!+#REF!</f>
        <v>#REF!</v>
      </c>
      <c r="KZY548" s="48"/>
      <c r="KZZ548" s="221" t="s">
        <v>98</v>
      </c>
      <c r="LAA548" s="221"/>
      <c r="LAB548" s="85"/>
      <c r="LAC548" s="46"/>
      <c r="LAD548" s="43"/>
      <c r="LAE548" s="44"/>
      <c r="LAF548" s="47" t="e">
        <f>LAF549+#REF!+#REF!</f>
        <v>#REF!</v>
      </c>
      <c r="LAG548" s="48"/>
      <c r="LAH548" s="221" t="s">
        <v>98</v>
      </c>
      <c r="LAI548" s="221"/>
      <c r="LAJ548" s="85"/>
      <c r="LAK548" s="46"/>
      <c r="LAL548" s="43"/>
      <c r="LAM548" s="44"/>
      <c r="LAN548" s="47" t="e">
        <f>LAN549+#REF!+#REF!</f>
        <v>#REF!</v>
      </c>
      <c r="LAO548" s="48"/>
      <c r="LAP548" s="221" t="s">
        <v>98</v>
      </c>
      <c r="LAQ548" s="221"/>
      <c r="LAR548" s="85"/>
      <c r="LAS548" s="46"/>
      <c r="LAT548" s="43"/>
      <c r="LAU548" s="44"/>
      <c r="LAV548" s="47" t="e">
        <f>LAV549+#REF!+#REF!</f>
        <v>#REF!</v>
      </c>
      <c r="LAW548" s="48"/>
      <c r="LAX548" s="221" t="s">
        <v>98</v>
      </c>
      <c r="LAY548" s="221"/>
      <c r="LAZ548" s="85"/>
      <c r="LBA548" s="46"/>
      <c r="LBB548" s="43"/>
      <c r="LBC548" s="44"/>
      <c r="LBD548" s="47" t="e">
        <f>LBD549+#REF!+#REF!</f>
        <v>#REF!</v>
      </c>
      <c r="LBE548" s="48"/>
      <c r="LBF548" s="221" t="s">
        <v>98</v>
      </c>
      <c r="LBG548" s="221"/>
      <c r="LBH548" s="85"/>
      <c r="LBI548" s="46"/>
      <c r="LBJ548" s="43"/>
      <c r="LBK548" s="44"/>
      <c r="LBL548" s="47" t="e">
        <f>LBL549+#REF!+#REF!</f>
        <v>#REF!</v>
      </c>
      <c r="LBM548" s="48"/>
      <c r="LBN548" s="221" t="s">
        <v>98</v>
      </c>
      <c r="LBO548" s="221"/>
      <c r="LBP548" s="85"/>
      <c r="LBQ548" s="46"/>
      <c r="LBR548" s="43"/>
      <c r="LBS548" s="44"/>
      <c r="LBT548" s="47" t="e">
        <f>LBT549+#REF!+#REF!</f>
        <v>#REF!</v>
      </c>
      <c r="LBU548" s="48"/>
      <c r="LBV548" s="221" t="s">
        <v>98</v>
      </c>
      <c r="LBW548" s="221"/>
      <c r="LBX548" s="85"/>
      <c r="LBY548" s="46"/>
      <c r="LBZ548" s="43"/>
      <c r="LCA548" s="44"/>
      <c r="LCB548" s="47" t="e">
        <f>LCB549+#REF!+#REF!</f>
        <v>#REF!</v>
      </c>
      <c r="LCC548" s="48"/>
      <c r="LCD548" s="221" t="s">
        <v>98</v>
      </c>
      <c r="LCE548" s="221"/>
      <c r="LCF548" s="85"/>
      <c r="LCG548" s="46"/>
      <c r="LCH548" s="43"/>
      <c r="LCI548" s="44"/>
      <c r="LCJ548" s="47" t="e">
        <f>LCJ549+#REF!+#REF!</f>
        <v>#REF!</v>
      </c>
      <c r="LCK548" s="48"/>
      <c r="LCL548" s="221" t="s">
        <v>98</v>
      </c>
      <c r="LCM548" s="221"/>
      <c r="LCN548" s="85"/>
      <c r="LCO548" s="46"/>
      <c r="LCP548" s="43"/>
      <c r="LCQ548" s="44"/>
      <c r="LCR548" s="47" t="e">
        <f>LCR549+#REF!+#REF!</f>
        <v>#REF!</v>
      </c>
      <c r="LCS548" s="48"/>
      <c r="LCT548" s="221" t="s">
        <v>98</v>
      </c>
      <c r="LCU548" s="221"/>
      <c r="LCV548" s="85"/>
      <c r="LCW548" s="46"/>
      <c r="LCX548" s="43"/>
      <c r="LCY548" s="44"/>
      <c r="LCZ548" s="47" t="e">
        <f>LCZ549+#REF!+#REF!</f>
        <v>#REF!</v>
      </c>
      <c r="LDA548" s="48"/>
      <c r="LDB548" s="221" t="s">
        <v>98</v>
      </c>
      <c r="LDC548" s="221"/>
      <c r="LDD548" s="85"/>
      <c r="LDE548" s="46"/>
      <c r="LDF548" s="43"/>
      <c r="LDG548" s="44"/>
      <c r="LDH548" s="47" t="e">
        <f>LDH549+#REF!+#REF!</f>
        <v>#REF!</v>
      </c>
      <c r="LDI548" s="48"/>
      <c r="LDJ548" s="221" t="s">
        <v>98</v>
      </c>
      <c r="LDK548" s="221"/>
      <c r="LDL548" s="85"/>
      <c r="LDM548" s="46"/>
      <c r="LDN548" s="43"/>
      <c r="LDO548" s="44"/>
      <c r="LDP548" s="47" t="e">
        <f>LDP549+#REF!+#REF!</f>
        <v>#REF!</v>
      </c>
      <c r="LDQ548" s="48"/>
      <c r="LDR548" s="221" t="s">
        <v>98</v>
      </c>
      <c r="LDS548" s="221"/>
      <c r="LDT548" s="85"/>
      <c r="LDU548" s="46"/>
      <c r="LDV548" s="43"/>
      <c r="LDW548" s="44"/>
      <c r="LDX548" s="47" t="e">
        <f>LDX549+#REF!+#REF!</f>
        <v>#REF!</v>
      </c>
      <c r="LDY548" s="48"/>
      <c r="LDZ548" s="221" t="s">
        <v>98</v>
      </c>
      <c r="LEA548" s="221"/>
      <c r="LEB548" s="85"/>
      <c r="LEC548" s="46"/>
      <c r="LED548" s="43"/>
      <c r="LEE548" s="44"/>
      <c r="LEF548" s="47" t="e">
        <f>LEF549+#REF!+#REF!</f>
        <v>#REF!</v>
      </c>
      <c r="LEG548" s="48"/>
      <c r="LEH548" s="221" t="s">
        <v>98</v>
      </c>
      <c r="LEI548" s="221"/>
      <c r="LEJ548" s="85"/>
      <c r="LEK548" s="46"/>
      <c r="LEL548" s="43"/>
      <c r="LEM548" s="44"/>
      <c r="LEN548" s="47" t="e">
        <f>LEN549+#REF!+#REF!</f>
        <v>#REF!</v>
      </c>
      <c r="LEO548" s="48"/>
      <c r="LEP548" s="221" t="s">
        <v>98</v>
      </c>
      <c r="LEQ548" s="221"/>
      <c r="LER548" s="85"/>
      <c r="LES548" s="46"/>
      <c r="LET548" s="43"/>
      <c r="LEU548" s="44"/>
      <c r="LEV548" s="47" t="e">
        <f>LEV549+#REF!+#REF!</f>
        <v>#REF!</v>
      </c>
      <c r="LEW548" s="48"/>
      <c r="LEX548" s="221" t="s">
        <v>98</v>
      </c>
      <c r="LEY548" s="221"/>
      <c r="LEZ548" s="85"/>
      <c r="LFA548" s="46"/>
      <c r="LFB548" s="43"/>
      <c r="LFC548" s="44"/>
      <c r="LFD548" s="47" t="e">
        <f>LFD549+#REF!+#REF!</f>
        <v>#REF!</v>
      </c>
      <c r="LFE548" s="48"/>
      <c r="LFF548" s="221" t="s">
        <v>98</v>
      </c>
      <c r="LFG548" s="221"/>
      <c r="LFH548" s="85"/>
      <c r="LFI548" s="46"/>
      <c r="LFJ548" s="43"/>
      <c r="LFK548" s="44"/>
      <c r="LFL548" s="47" t="e">
        <f>LFL549+#REF!+#REF!</f>
        <v>#REF!</v>
      </c>
      <c r="LFM548" s="48"/>
      <c r="LFN548" s="221" t="s">
        <v>98</v>
      </c>
      <c r="LFO548" s="221"/>
      <c r="LFP548" s="85"/>
      <c r="LFQ548" s="46"/>
      <c r="LFR548" s="43"/>
      <c r="LFS548" s="44"/>
      <c r="LFT548" s="47" t="e">
        <f>LFT549+#REF!+#REF!</f>
        <v>#REF!</v>
      </c>
      <c r="LFU548" s="48"/>
      <c r="LFV548" s="221" t="s">
        <v>98</v>
      </c>
      <c r="LFW548" s="221"/>
      <c r="LFX548" s="85"/>
      <c r="LFY548" s="46"/>
      <c r="LFZ548" s="43"/>
      <c r="LGA548" s="44"/>
      <c r="LGB548" s="47" t="e">
        <f>LGB549+#REF!+#REF!</f>
        <v>#REF!</v>
      </c>
      <c r="LGC548" s="48"/>
      <c r="LGD548" s="221" t="s">
        <v>98</v>
      </c>
      <c r="LGE548" s="221"/>
      <c r="LGF548" s="85"/>
      <c r="LGG548" s="46"/>
      <c r="LGH548" s="43"/>
      <c r="LGI548" s="44"/>
      <c r="LGJ548" s="47" t="e">
        <f>LGJ549+#REF!+#REF!</f>
        <v>#REF!</v>
      </c>
      <c r="LGK548" s="48"/>
      <c r="LGL548" s="221" t="s">
        <v>98</v>
      </c>
      <c r="LGM548" s="221"/>
      <c r="LGN548" s="85"/>
      <c r="LGO548" s="46"/>
      <c r="LGP548" s="43"/>
      <c r="LGQ548" s="44"/>
      <c r="LGR548" s="47" t="e">
        <f>LGR549+#REF!+#REF!</f>
        <v>#REF!</v>
      </c>
      <c r="LGS548" s="48"/>
      <c r="LGT548" s="221" t="s">
        <v>98</v>
      </c>
      <c r="LGU548" s="221"/>
      <c r="LGV548" s="85"/>
      <c r="LGW548" s="46"/>
      <c r="LGX548" s="43"/>
      <c r="LGY548" s="44"/>
      <c r="LGZ548" s="47" t="e">
        <f>LGZ549+#REF!+#REF!</f>
        <v>#REF!</v>
      </c>
      <c r="LHA548" s="48"/>
      <c r="LHB548" s="221" t="s">
        <v>98</v>
      </c>
      <c r="LHC548" s="221"/>
      <c r="LHD548" s="85"/>
      <c r="LHE548" s="46"/>
      <c r="LHF548" s="43"/>
      <c r="LHG548" s="44"/>
      <c r="LHH548" s="47" t="e">
        <f>LHH549+#REF!+#REF!</f>
        <v>#REF!</v>
      </c>
      <c r="LHI548" s="48"/>
      <c r="LHJ548" s="221" t="s">
        <v>98</v>
      </c>
      <c r="LHK548" s="221"/>
      <c r="LHL548" s="85"/>
      <c r="LHM548" s="46"/>
      <c r="LHN548" s="43"/>
      <c r="LHO548" s="44"/>
      <c r="LHP548" s="47" t="e">
        <f>LHP549+#REF!+#REF!</f>
        <v>#REF!</v>
      </c>
      <c r="LHQ548" s="48"/>
      <c r="LHR548" s="221" t="s">
        <v>98</v>
      </c>
      <c r="LHS548" s="221"/>
      <c r="LHT548" s="85"/>
      <c r="LHU548" s="46"/>
      <c r="LHV548" s="43"/>
      <c r="LHW548" s="44"/>
      <c r="LHX548" s="47" t="e">
        <f>LHX549+#REF!+#REF!</f>
        <v>#REF!</v>
      </c>
      <c r="LHY548" s="48"/>
      <c r="LHZ548" s="221" t="s">
        <v>98</v>
      </c>
      <c r="LIA548" s="221"/>
      <c r="LIB548" s="85"/>
      <c r="LIC548" s="46"/>
      <c r="LID548" s="43"/>
      <c r="LIE548" s="44"/>
      <c r="LIF548" s="47" t="e">
        <f>LIF549+#REF!+#REF!</f>
        <v>#REF!</v>
      </c>
      <c r="LIG548" s="48"/>
      <c r="LIH548" s="221" t="s">
        <v>98</v>
      </c>
      <c r="LII548" s="221"/>
      <c r="LIJ548" s="85"/>
      <c r="LIK548" s="46"/>
      <c r="LIL548" s="43"/>
      <c r="LIM548" s="44"/>
      <c r="LIN548" s="47" t="e">
        <f>LIN549+#REF!+#REF!</f>
        <v>#REF!</v>
      </c>
      <c r="LIO548" s="48"/>
      <c r="LIP548" s="221" t="s">
        <v>98</v>
      </c>
      <c r="LIQ548" s="221"/>
      <c r="LIR548" s="85"/>
      <c r="LIS548" s="46"/>
      <c r="LIT548" s="43"/>
      <c r="LIU548" s="44"/>
      <c r="LIV548" s="47" t="e">
        <f>LIV549+#REF!+#REF!</f>
        <v>#REF!</v>
      </c>
      <c r="LIW548" s="48"/>
      <c r="LIX548" s="221" t="s">
        <v>98</v>
      </c>
      <c r="LIY548" s="221"/>
      <c r="LIZ548" s="85"/>
      <c r="LJA548" s="46"/>
      <c r="LJB548" s="43"/>
      <c r="LJC548" s="44"/>
      <c r="LJD548" s="47" t="e">
        <f>LJD549+#REF!+#REF!</f>
        <v>#REF!</v>
      </c>
      <c r="LJE548" s="48"/>
      <c r="LJF548" s="221" t="s">
        <v>98</v>
      </c>
      <c r="LJG548" s="221"/>
      <c r="LJH548" s="85"/>
      <c r="LJI548" s="46"/>
      <c r="LJJ548" s="43"/>
      <c r="LJK548" s="44"/>
      <c r="LJL548" s="47" t="e">
        <f>LJL549+#REF!+#REF!</f>
        <v>#REF!</v>
      </c>
      <c r="LJM548" s="48"/>
      <c r="LJN548" s="221" t="s">
        <v>98</v>
      </c>
      <c r="LJO548" s="221"/>
      <c r="LJP548" s="85"/>
      <c r="LJQ548" s="46"/>
      <c r="LJR548" s="43"/>
      <c r="LJS548" s="44"/>
      <c r="LJT548" s="47" t="e">
        <f>LJT549+#REF!+#REF!</f>
        <v>#REF!</v>
      </c>
      <c r="LJU548" s="48"/>
      <c r="LJV548" s="221" t="s">
        <v>98</v>
      </c>
      <c r="LJW548" s="221"/>
      <c r="LJX548" s="85"/>
      <c r="LJY548" s="46"/>
      <c r="LJZ548" s="43"/>
      <c r="LKA548" s="44"/>
      <c r="LKB548" s="47" t="e">
        <f>LKB549+#REF!+#REF!</f>
        <v>#REF!</v>
      </c>
      <c r="LKC548" s="48"/>
      <c r="LKD548" s="221" t="s">
        <v>98</v>
      </c>
      <c r="LKE548" s="221"/>
      <c r="LKF548" s="85"/>
      <c r="LKG548" s="46"/>
      <c r="LKH548" s="43"/>
      <c r="LKI548" s="44"/>
      <c r="LKJ548" s="47" t="e">
        <f>LKJ549+#REF!+#REF!</f>
        <v>#REF!</v>
      </c>
      <c r="LKK548" s="48"/>
      <c r="LKL548" s="221" t="s">
        <v>98</v>
      </c>
      <c r="LKM548" s="221"/>
      <c r="LKN548" s="85"/>
      <c r="LKO548" s="46"/>
      <c r="LKP548" s="43"/>
      <c r="LKQ548" s="44"/>
      <c r="LKR548" s="47" t="e">
        <f>LKR549+#REF!+#REF!</f>
        <v>#REF!</v>
      </c>
      <c r="LKS548" s="48"/>
      <c r="LKT548" s="221" t="s">
        <v>98</v>
      </c>
      <c r="LKU548" s="221"/>
      <c r="LKV548" s="85"/>
      <c r="LKW548" s="46"/>
      <c r="LKX548" s="43"/>
      <c r="LKY548" s="44"/>
      <c r="LKZ548" s="47" t="e">
        <f>LKZ549+#REF!+#REF!</f>
        <v>#REF!</v>
      </c>
      <c r="LLA548" s="48"/>
      <c r="LLB548" s="221" t="s">
        <v>98</v>
      </c>
      <c r="LLC548" s="221"/>
      <c r="LLD548" s="85"/>
      <c r="LLE548" s="46"/>
      <c r="LLF548" s="43"/>
      <c r="LLG548" s="44"/>
      <c r="LLH548" s="47" t="e">
        <f>LLH549+#REF!+#REF!</f>
        <v>#REF!</v>
      </c>
      <c r="LLI548" s="48"/>
      <c r="LLJ548" s="221" t="s">
        <v>98</v>
      </c>
      <c r="LLK548" s="221"/>
      <c r="LLL548" s="85"/>
      <c r="LLM548" s="46"/>
      <c r="LLN548" s="43"/>
      <c r="LLO548" s="44"/>
      <c r="LLP548" s="47" t="e">
        <f>LLP549+#REF!+#REF!</f>
        <v>#REF!</v>
      </c>
      <c r="LLQ548" s="48"/>
      <c r="LLR548" s="221" t="s">
        <v>98</v>
      </c>
      <c r="LLS548" s="221"/>
      <c r="LLT548" s="85"/>
      <c r="LLU548" s="46"/>
      <c r="LLV548" s="43"/>
      <c r="LLW548" s="44"/>
      <c r="LLX548" s="47" t="e">
        <f>LLX549+#REF!+#REF!</f>
        <v>#REF!</v>
      </c>
      <c r="LLY548" s="48"/>
      <c r="LLZ548" s="221" t="s">
        <v>98</v>
      </c>
      <c r="LMA548" s="221"/>
      <c r="LMB548" s="85"/>
      <c r="LMC548" s="46"/>
      <c r="LMD548" s="43"/>
      <c r="LME548" s="44"/>
      <c r="LMF548" s="47" t="e">
        <f>LMF549+#REF!+#REF!</f>
        <v>#REF!</v>
      </c>
      <c r="LMG548" s="48"/>
      <c r="LMH548" s="221" t="s">
        <v>98</v>
      </c>
      <c r="LMI548" s="221"/>
      <c r="LMJ548" s="85"/>
      <c r="LMK548" s="46"/>
      <c r="LML548" s="43"/>
      <c r="LMM548" s="44"/>
      <c r="LMN548" s="47" t="e">
        <f>LMN549+#REF!+#REF!</f>
        <v>#REF!</v>
      </c>
      <c r="LMO548" s="48"/>
      <c r="LMP548" s="221" t="s">
        <v>98</v>
      </c>
      <c r="LMQ548" s="221"/>
      <c r="LMR548" s="85"/>
      <c r="LMS548" s="46"/>
      <c r="LMT548" s="43"/>
      <c r="LMU548" s="44"/>
      <c r="LMV548" s="47" t="e">
        <f>LMV549+#REF!+#REF!</f>
        <v>#REF!</v>
      </c>
      <c r="LMW548" s="48"/>
      <c r="LMX548" s="221" t="s">
        <v>98</v>
      </c>
      <c r="LMY548" s="221"/>
      <c r="LMZ548" s="85"/>
      <c r="LNA548" s="46"/>
      <c r="LNB548" s="43"/>
      <c r="LNC548" s="44"/>
      <c r="LND548" s="47" t="e">
        <f>LND549+#REF!+#REF!</f>
        <v>#REF!</v>
      </c>
      <c r="LNE548" s="48"/>
      <c r="LNF548" s="221" t="s">
        <v>98</v>
      </c>
      <c r="LNG548" s="221"/>
      <c r="LNH548" s="85"/>
      <c r="LNI548" s="46"/>
      <c r="LNJ548" s="43"/>
      <c r="LNK548" s="44"/>
      <c r="LNL548" s="47" t="e">
        <f>LNL549+#REF!+#REF!</f>
        <v>#REF!</v>
      </c>
      <c r="LNM548" s="48"/>
      <c r="LNN548" s="221" t="s">
        <v>98</v>
      </c>
      <c r="LNO548" s="221"/>
      <c r="LNP548" s="85"/>
      <c r="LNQ548" s="46"/>
      <c r="LNR548" s="43"/>
      <c r="LNS548" s="44"/>
      <c r="LNT548" s="47" t="e">
        <f>LNT549+#REF!+#REF!</f>
        <v>#REF!</v>
      </c>
      <c r="LNU548" s="48"/>
      <c r="LNV548" s="221" t="s">
        <v>98</v>
      </c>
      <c r="LNW548" s="221"/>
      <c r="LNX548" s="85"/>
      <c r="LNY548" s="46"/>
      <c r="LNZ548" s="43"/>
      <c r="LOA548" s="44"/>
      <c r="LOB548" s="47" t="e">
        <f>LOB549+#REF!+#REF!</f>
        <v>#REF!</v>
      </c>
      <c r="LOC548" s="48"/>
      <c r="LOD548" s="221" t="s">
        <v>98</v>
      </c>
      <c r="LOE548" s="221"/>
      <c r="LOF548" s="85"/>
      <c r="LOG548" s="46"/>
      <c r="LOH548" s="43"/>
      <c r="LOI548" s="44"/>
      <c r="LOJ548" s="47" t="e">
        <f>LOJ549+#REF!+#REF!</f>
        <v>#REF!</v>
      </c>
      <c r="LOK548" s="48"/>
      <c r="LOL548" s="221" t="s">
        <v>98</v>
      </c>
      <c r="LOM548" s="221"/>
      <c r="LON548" s="85"/>
      <c r="LOO548" s="46"/>
      <c r="LOP548" s="43"/>
      <c r="LOQ548" s="44"/>
      <c r="LOR548" s="47" t="e">
        <f>LOR549+#REF!+#REF!</f>
        <v>#REF!</v>
      </c>
      <c r="LOS548" s="48"/>
      <c r="LOT548" s="221" t="s">
        <v>98</v>
      </c>
      <c r="LOU548" s="221"/>
      <c r="LOV548" s="85"/>
      <c r="LOW548" s="46"/>
      <c r="LOX548" s="43"/>
      <c r="LOY548" s="44"/>
      <c r="LOZ548" s="47" t="e">
        <f>LOZ549+#REF!+#REF!</f>
        <v>#REF!</v>
      </c>
      <c r="LPA548" s="48"/>
      <c r="LPB548" s="221" t="s">
        <v>98</v>
      </c>
      <c r="LPC548" s="221"/>
      <c r="LPD548" s="85"/>
      <c r="LPE548" s="46"/>
      <c r="LPF548" s="43"/>
      <c r="LPG548" s="44"/>
      <c r="LPH548" s="47" t="e">
        <f>LPH549+#REF!+#REF!</f>
        <v>#REF!</v>
      </c>
      <c r="LPI548" s="48"/>
      <c r="LPJ548" s="221" t="s">
        <v>98</v>
      </c>
      <c r="LPK548" s="221"/>
      <c r="LPL548" s="85"/>
      <c r="LPM548" s="46"/>
      <c r="LPN548" s="43"/>
      <c r="LPO548" s="44"/>
      <c r="LPP548" s="47" t="e">
        <f>LPP549+#REF!+#REF!</f>
        <v>#REF!</v>
      </c>
      <c r="LPQ548" s="48"/>
      <c r="LPR548" s="221" t="s">
        <v>98</v>
      </c>
      <c r="LPS548" s="221"/>
      <c r="LPT548" s="85"/>
      <c r="LPU548" s="46"/>
      <c r="LPV548" s="43"/>
      <c r="LPW548" s="44"/>
      <c r="LPX548" s="47" t="e">
        <f>LPX549+#REF!+#REF!</f>
        <v>#REF!</v>
      </c>
      <c r="LPY548" s="48"/>
      <c r="LPZ548" s="221" t="s">
        <v>98</v>
      </c>
      <c r="LQA548" s="221"/>
      <c r="LQB548" s="85"/>
      <c r="LQC548" s="46"/>
      <c r="LQD548" s="43"/>
      <c r="LQE548" s="44"/>
      <c r="LQF548" s="47" t="e">
        <f>LQF549+#REF!+#REF!</f>
        <v>#REF!</v>
      </c>
      <c r="LQG548" s="48"/>
      <c r="LQH548" s="221" t="s">
        <v>98</v>
      </c>
      <c r="LQI548" s="221"/>
      <c r="LQJ548" s="85"/>
      <c r="LQK548" s="46"/>
      <c r="LQL548" s="43"/>
      <c r="LQM548" s="44"/>
      <c r="LQN548" s="47" t="e">
        <f>LQN549+#REF!+#REF!</f>
        <v>#REF!</v>
      </c>
      <c r="LQO548" s="48"/>
      <c r="LQP548" s="221" t="s">
        <v>98</v>
      </c>
      <c r="LQQ548" s="221"/>
      <c r="LQR548" s="85"/>
      <c r="LQS548" s="46"/>
      <c r="LQT548" s="43"/>
      <c r="LQU548" s="44"/>
      <c r="LQV548" s="47" t="e">
        <f>LQV549+#REF!+#REF!</f>
        <v>#REF!</v>
      </c>
      <c r="LQW548" s="48"/>
      <c r="LQX548" s="221" t="s">
        <v>98</v>
      </c>
      <c r="LQY548" s="221"/>
      <c r="LQZ548" s="85"/>
      <c r="LRA548" s="46"/>
      <c r="LRB548" s="43"/>
      <c r="LRC548" s="44"/>
      <c r="LRD548" s="47" t="e">
        <f>LRD549+#REF!+#REF!</f>
        <v>#REF!</v>
      </c>
      <c r="LRE548" s="48"/>
      <c r="LRF548" s="221" t="s">
        <v>98</v>
      </c>
      <c r="LRG548" s="221"/>
      <c r="LRH548" s="85"/>
      <c r="LRI548" s="46"/>
      <c r="LRJ548" s="43"/>
      <c r="LRK548" s="44"/>
      <c r="LRL548" s="47" t="e">
        <f>LRL549+#REF!+#REF!</f>
        <v>#REF!</v>
      </c>
      <c r="LRM548" s="48"/>
      <c r="LRN548" s="221" t="s">
        <v>98</v>
      </c>
      <c r="LRO548" s="221"/>
      <c r="LRP548" s="85"/>
      <c r="LRQ548" s="46"/>
      <c r="LRR548" s="43"/>
      <c r="LRS548" s="44"/>
      <c r="LRT548" s="47" t="e">
        <f>LRT549+#REF!+#REF!</f>
        <v>#REF!</v>
      </c>
      <c r="LRU548" s="48"/>
      <c r="LRV548" s="221" t="s">
        <v>98</v>
      </c>
      <c r="LRW548" s="221"/>
      <c r="LRX548" s="85"/>
      <c r="LRY548" s="46"/>
      <c r="LRZ548" s="43"/>
      <c r="LSA548" s="44"/>
      <c r="LSB548" s="47" t="e">
        <f>LSB549+#REF!+#REF!</f>
        <v>#REF!</v>
      </c>
      <c r="LSC548" s="48"/>
      <c r="LSD548" s="221" t="s">
        <v>98</v>
      </c>
      <c r="LSE548" s="221"/>
      <c r="LSF548" s="85"/>
      <c r="LSG548" s="46"/>
      <c r="LSH548" s="43"/>
      <c r="LSI548" s="44"/>
      <c r="LSJ548" s="47" t="e">
        <f>LSJ549+#REF!+#REF!</f>
        <v>#REF!</v>
      </c>
      <c r="LSK548" s="48"/>
      <c r="LSL548" s="221" t="s">
        <v>98</v>
      </c>
      <c r="LSM548" s="221"/>
      <c r="LSN548" s="85"/>
      <c r="LSO548" s="46"/>
      <c r="LSP548" s="43"/>
      <c r="LSQ548" s="44"/>
      <c r="LSR548" s="47" t="e">
        <f>LSR549+#REF!+#REF!</f>
        <v>#REF!</v>
      </c>
      <c r="LSS548" s="48"/>
      <c r="LST548" s="221" t="s">
        <v>98</v>
      </c>
      <c r="LSU548" s="221"/>
      <c r="LSV548" s="85"/>
      <c r="LSW548" s="46"/>
      <c r="LSX548" s="43"/>
      <c r="LSY548" s="44"/>
      <c r="LSZ548" s="47" t="e">
        <f>LSZ549+#REF!+#REF!</f>
        <v>#REF!</v>
      </c>
      <c r="LTA548" s="48"/>
      <c r="LTB548" s="221" t="s">
        <v>98</v>
      </c>
      <c r="LTC548" s="221"/>
      <c r="LTD548" s="85"/>
      <c r="LTE548" s="46"/>
      <c r="LTF548" s="43"/>
      <c r="LTG548" s="44"/>
      <c r="LTH548" s="47" t="e">
        <f>LTH549+#REF!+#REF!</f>
        <v>#REF!</v>
      </c>
      <c r="LTI548" s="48"/>
      <c r="LTJ548" s="221" t="s">
        <v>98</v>
      </c>
      <c r="LTK548" s="221"/>
      <c r="LTL548" s="85"/>
      <c r="LTM548" s="46"/>
      <c r="LTN548" s="43"/>
      <c r="LTO548" s="44"/>
      <c r="LTP548" s="47" t="e">
        <f>LTP549+#REF!+#REF!</f>
        <v>#REF!</v>
      </c>
      <c r="LTQ548" s="48"/>
      <c r="LTR548" s="221" t="s">
        <v>98</v>
      </c>
      <c r="LTS548" s="221"/>
      <c r="LTT548" s="85"/>
      <c r="LTU548" s="46"/>
      <c r="LTV548" s="43"/>
      <c r="LTW548" s="44"/>
      <c r="LTX548" s="47" t="e">
        <f>LTX549+#REF!+#REF!</f>
        <v>#REF!</v>
      </c>
      <c r="LTY548" s="48"/>
      <c r="LTZ548" s="221" t="s">
        <v>98</v>
      </c>
      <c r="LUA548" s="221"/>
      <c r="LUB548" s="85"/>
      <c r="LUC548" s="46"/>
      <c r="LUD548" s="43"/>
      <c r="LUE548" s="44"/>
      <c r="LUF548" s="47" t="e">
        <f>LUF549+#REF!+#REF!</f>
        <v>#REF!</v>
      </c>
      <c r="LUG548" s="48"/>
      <c r="LUH548" s="221" t="s">
        <v>98</v>
      </c>
      <c r="LUI548" s="221"/>
      <c r="LUJ548" s="85"/>
      <c r="LUK548" s="46"/>
      <c r="LUL548" s="43"/>
      <c r="LUM548" s="44"/>
      <c r="LUN548" s="47" t="e">
        <f>LUN549+#REF!+#REF!</f>
        <v>#REF!</v>
      </c>
      <c r="LUO548" s="48"/>
      <c r="LUP548" s="221" t="s">
        <v>98</v>
      </c>
      <c r="LUQ548" s="221"/>
      <c r="LUR548" s="85"/>
      <c r="LUS548" s="46"/>
      <c r="LUT548" s="43"/>
      <c r="LUU548" s="44"/>
      <c r="LUV548" s="47" t="e">
        <f>LUV549+#REF!+#REF!</f>
        <v>#REF!</v>
      </c>
      <c r="LUW548" s="48"/>
      <c r="LUX548" s="221" t="s">
        <v>98</v>
      </c>
      <c r="LUY548" s="221"/>
      <c r="LUZ548" s="85"/>
      <c r="LVA548" s="46"/>
      <c r="LVB548" s="43"/>
      <c r="LVC548" s="44"/>
      <c r="LVD548" s="47" t="e">
        <f>LVD549+#REF!+#REF!</f>
        <v>#REF!</v>
      </c>
      <c r="LVE548" s="48"/>
      <c r="LVF548" s="221" t="s">
        <v>98</v>
      </c>
      <c r="LVG548" s="221"/>
      <c r="LVH548" s="85"/>
      <c r="LVI548" s="46"/>
      <c r="LVJ548" s="43"/>
      <c r="LVK548" s="44"/>
      <c r="LVL548" s="47" t="e">
        <f>LVL549+#REF!+#REF!</f>
        <v>#REF!</v>
      </c>
      <c r="LVM548" s="48"/>
      <c r="LVN548" s="221" t="s">
        <v>98</v>
      </c>
      <c r="LVO548" s="221"/>
      <c r="LVP548" s="85"/>
      <c r="LVQ548" s="46"/>
      <c r="LVR548" s="43"/>
      <c r="LVS548" s="44"/>
      <c r="LVT548" s="47" t="e">
        <f>LVT549+#REF!+#REF!</f>
        <v>#REF!</v>
      </c>
      <c r="LVU548" s="48"/>
      <c r="LVV548" s="221" t="s">
        <v>98</v>
      </c>
      <c r="LVW548" s="221"/>
      <c r="LVX548" s="85"/>
      <c r="LVY548" s="46"/>
      <c r="LVZ548" s="43"/>
      <c r="LWA548" s="44"/>
      <c r="LWB548" s="47" t="e">
        <f>LWB549+#REF!+#REF!</f>
        <v>#REF!</v>
      </c>
      <c r="LWC548" s="48"/>
      <c r="LWD548" s="221" t="s">
        <v>98</v>
      </c>
      <c r="LWE548" s="221"/>
      <c r="LWF548" s="85"/>
      <c r="LWG548" s="46"/>
      <c r="LWH548" s="43"/>
      <c r="LWI548" s="44"/>
      <c r="LWJ548" s="47" t="e">
        <f>LWJ549+#REF!+#REF!</f>
        <v>#REF!</v>
      </c>
      <c r="LWK548" s="48"/>
      <c r="LWL548" s="221" t="s">
        <v>98</v>
      </c>
      <c r="LWM548" s="221"/>
      <c r="LWN548" s="85"/>
      <c r="LWO548" s="46"/>
      <c r="LWP548" s="43"/>
      <c r="LWQ548" s="44"/>
      <c r="LWR548" s="47" t="e">
        <f>LWR549+#REF!+#REF!</f>
        <v>#REF!</v>
      </c>
      <c r="LWS548" s="48"/>
      <c r="LWT548" s="221" t="s">
        <v>98</v>
      </c>
      <c r="LWU548" s="221"/>
      <c r="LWV548" s="85"/>
      <c r="LWW548" s="46"/>
      <c r="LWX548" s="43"/>
      <c r="LWY548" s="44"/>
      <c r="LWZ548" s="47" t="e">
        <f>LWZ549+#REF!+#REF!</f>
        <v>#REF!</v>
      </c>
      <c r="LXA548" s="48"/>
      <c r="LXB548" s="221" t="s">
        <v>98</v>
      </c>
      <c r="LXC548" s="221"/>
      <c r="LXD548" s="85"/>
      <c r="LXE548" s="46"/>
      <c r="LXF548" s="43"/>
      <c r="LXG548" s="44"/>
      <c r="LXH548" s="47" t="e">
        <f>LXH549+#REF!+#REF!</f>
        <v>#REF!</v>
      </c>
      <c r="LXI548" s="48"/>
      <c r="LXJ548" s="221" t="s">
        <v>98</v>
      </c>
      <c r="LXK548" s="221"/>
      <c r="LXL548" s="85"/>
      <c r="LXM548" s="46"/>
      <c r="LXN548" s="43"/>
      <c r="LXO548" s="44"/>
      <c r="LXP548" s="47" t="e">
        <f>LXP549+#REF!+#REF!</f>
        <v>#REF!</v>
      </c>
      <c r="LXQ548" s="48"/>
      <c r="LXR548" s="221" t="s">
        <v>98</v>
      </c>
      <c r="LXS548" s="221"/>
      <c r="LXT548" s="85"/>
      <c r="LXU548" s="46"/>
      <c r="LXV548" s="43"/>
      <c r="LXW548" s="44"/>
      <c r="LXX548" s="47" t="e">
        <f>LXX549+#REF!+#REF!</f>
        <v>#REF!</v>
      </c>
      <c r="LXY548" s="48"/>
      <c r="LXZ548" s="221" t="s">
        <v>98</v>
      </c>
      <c r="LYA548" s="221"/>
      <c r="LYB548" s="85"/>
      <c r="LYC548" s="46"/>
      <c r="LYD548" s="43"/>
      <c r="LYE548" s="44"/>
      <c r="LYF548" s="47" t="e">
        <f>LYF549+#REF!+#REF!</f>
        <v>#REF!</v>
      </c>
      <c r="LYG548" s="48"/>
      <c r="LYH548" s="221" t="s">
        <v>98</v>
      </c>
      <c r="LYI548" s="221"/>
      <c r="LYJ548" s="85"/>
      <c r="LYK548" s="46"/>
      <c r="LYL548" s="43"/>
      <c r="LYM548" s="44"/>
      <c r="LYN548" s="47" t="e">
        <f>LYN549+#REF!+#REF!</f>
        <v>#REF!</v>
      </c>
      <c r="LYO548" s="48"/>
      <c r="LYP548" s="221" t="s">
        <v>98</v>
      </c>
      <c r="LYQ548" s="221"/>
      <c r="LYR548" s="85"/>
      <c r="LYS548" s="46"/>
      <c r="LYT548" s="43"/>
      <c r="LYU548" s="44"/>
      <c r="LYV548" s="47" t="e">
        <f>LYV549+#REF!+#REF!</f>
        <v>#REF!</v>
      </c>
      <c r="LYW548" s="48"/>
      <c r="LYX548" s="221" t="s">
        <v>98</v>
      </c>
      <c r="LYY548" s="221"/>
      <c r="LYZ548" s="85"/>
      <c r="LZA548" s="46"/>
      <c r="LZB548" s="43"/>
      <c r="LZC548" s="44"/>
      <c r="LZD548" s="47" t="e">
        <f>LZD549+#REF!+#REF!</f>
        <v>#REF!</v>
      </c>
      <c r="LZE548" s="48"/>
      <c r="LZF548" s="221" t="s">
        <v>98</v>
      </c>
      <c r="LZG548" s="221"/>
      <c r="LZH548" s="85"/>
      <c r="LZI548" s="46"/>
      <c r="LZJ548" s="43"/>
      <c r="LZK548" s="44"/>
      <c r="LZL548" s="47" t="e">
        <f>LZL549+#REF!+#REF!</f>
        <v>#REF!</v>
      </c>
      <c r="LZM548" s="48"/>
      <c r="LZN548" s="221" t="s">
        <v>98</v>
      </c>
      <c r="LZO548" s="221"/>
      <c r="LZP548" s="85"/>
      <c r="LZQ548" s="46"/>
      <c r="LZR548" s="43"/>
      <c r="LZS548" s="44"/>
      <c r="LZT548" s="47" t="e">
        <f>LZT549+#REF!+#REF!</f>
        <v>#REF!</v>
      </c>
      <c r="LZU548" s="48"/>
      <c r="LZV548" s="221" t="s">
        <v>98</v>
      </c>
      <c r="LZW548" s="221"/>
      <c r="LZX548" s="85"/>
      <c r="LZY548" s="46"/>
      <c r="LZZ548" s="43"/>
      <c r="MAA548" s="44"/>
      <c r="MAB548" s="47" t="e">
        <f>MAB549+#REF!+#REF!</f>
        <v>#REF!</v>
      </c>
      <c r="MAC548" s="48"/>
      <c r="MAD548" s="221" t="s">
        <v>98</v>
      </c>
      <c r="MAE548" s="221"/>
      <c r="MAF548" s="85"/>
      <c r="MAG548" s="46"/>
      <c r="MAH548" s="43"/>
      <c r="MAI548" s="44"/>
      <c r="MAJ548" s="47" t="e">
        <f>MAJ549+#REF!+#REF!</f>
        <v>#REF!</v>
      </c>
      <c r="MAK548" s="48"/>
      <c r="MAL548" s="221" t="s">
        <v>98</v>
      </c>
      <c r="MAM548" s="221"/>
      <c r="MAN548" s="85"/>
      <c r="MAO548" s="46"/>
      <c r="MAP548" s="43"/>
      <c r="MAQ548" s="44"/>
      <c r="MAR548" s="47" t="e">
        <f>MAR549+#REF!+#REF!</f>
        <v>#REF!</v>
      </c>
      <c r="MAS548" s="48"/>
      <c r="MAT548" s="221" t="s">
        <v>98</v>
      </c>
      <c r="MAU548" s="221"/>
      <c r="MAV548" s="85"/>
      <c r="MAW548" s="46"/>
      <c r="MAX548" s="43"/>
      <c r="MAY548" s="44"/>
      <c r="MAZ548" s="47" t="e">
        <f>MAZ549+#REF!+#REF!</f>
        <v>#REF!</v>
      </c>
      <c r="MBA548" s="48"/>
      <c r="MBB548" s="221" t="s">
        <v>98</v>
      </c>
      <c r="MBC548" s="221"/>
      <c r="MBD548" s="85"/>
      <c r="MBE548" s="46"/>
      <c r="MBF548" s="43"/>
      <c r="MBG548" s="44"/>
      <c r="MBH548" s="47" t="e">
        <f>MBH549+#REF!+#REF!</f>
        <v>#REF!</v>
      </c>
      <c r="MBI548" s="48"/>
      <c r="MBJ548" s="221" t="s">
        <v>98</v>
      </c>
      <c r="MBK548" s="221"/>
      <c r="MBL548" s="85"/>
      <c r="MBM548" s="46"/>
      <c r="MBN548" s="43"/>
      <c r="MBO548" s="44"/>
      <c r="MBP548" s="47" t="e">
        <f>MBP549+#REF!+#REF!</f>
        <v>#REF!</v>
      </c>
      <c r="MBQ548" s="48"/>
      <c r="MBR548" s="221" t="s">
        <v>98</v>
      </c>
      <c r="MBS548" s="221"/>
      <c r="MBT548" s="85"/>
      <c r="MBU548" s="46"/>
      <c r="MBV548" s="43"/>
      <c r="MBW548" s="44"/>
      <c r="MBX548" s="47" t="e">
        <f>MBX549+#REF!+#REF!</f>
        <v>#REF!</v>
      </c>
      <c r="MBY548" s="48"/>
      <c r="MBZ548" s="221" t="s">
        <v>98</v>
      </c>
      <c r="MCA548" s="221"/>
      <c r="MCB548" s="85"/>
      <c r="MCC548" s="46"/>
      <c r="MCD548" s="43"/>
      <c r="MCE548" s="44"/>
      <c r="MCF548" s="47" t="e">
        <f>MCF549+#REF!+#REF!</f>
        <v>#REF!</v>
      </c>
      <c r="MCG548" s="48"/>
      <c r="MCH548" s="221" t="s">
        <v>98</v>
      </c>
      <c r="MCI548" s="221"/>
      <c r="MCJ548" s="85"/>
      <c r="MCK548" s="46"/>
      <c r="MCL548" s="43"/>
      <c r="MCM548" s="44"/>
      <c r="MCN548" s="47" t="e">
        <f>MCN549+#REF!+#REF!</f>
        <v>#REF!</v>
      </c>
      <c r="MCO548" s="48"/>
      <c r="MCP548" s="221" t="s">
        <v>98</v>
      </c>
      <c r="MCQ548" s="221"/>
      <c r="MCR548" s="85"/>
      <c r="MCS548" s="46"/>
      <c r="MCT548" s="43"/>
      <c r="MCU548" s="44"/>
      <c r="MCV548" s="47" t="e">
        <f>MCV549+#REF!+#REF!</f>
        <v>#REF!</v>
      </c>
      <c r="MCW548" s="48"/>
      <c r="MCX548" s="221" t="s">
        <v>98</v>
      </c>
      <c r="MCY548" s="221"/>
      <c r="MCZ548" s="85"/>
      <c r="MDA548" s="46"/>
      <c r="MDB548" s="43"/>
      <c r="MDC548" s="44"/>
      <c r="MDD548" s="47" t="e">
        <f>MDD549+#REF!+#REF!</f>
        <v>#REF!</v>
      </c>
      <c r="MDE548" s="48"/>
      <c r="MDF548" s="221" t="s">
        <v>98</v>
      </c>
      <c r="MDG548" s="221"/>
      <c r="MDH548" s="85"/>
      <c r="MDI548" s="46"/>
      <c r="MDJ548" s="43"/>
      <c r="MDK548" s="44"/>
      <c r="MDL548" s="47" t="e">
        <f>MDL549+#REF!+#REF!</f>
        <v>#REF!</v>
      </c>
      <c r="MDM548" s="48"/>
      <c r="MDN548" s="221" t="s">
        <v>98</v>
      </c>
      <c r="MDO548" s="221"/>
      <c r="MDP548" s="85"/>
      <c r="MDQ548" s="46"/>
      <c r="MDR548" s="43"/>
      <c r="MDS548" s="44"/>
      <c r="MDT548" s="47" t="e">
        <f>MDT549+#REF!+#REF!</f>
        <v>#REF!</v>
      </c>
      <c r="MDU548" s="48"/>
      <c r="MDV548" s="221" t="s">
        <v>98</v>
      </c>
      <c r="MDW548" s="221"/>
      <c r="MDX548" s="85"/>
      <c r="MDY548" s="46"/>
      <c r="MDZ548" s="43"/>
      <c r="MEA548" s="44"/>
      <c r="MEB548" s="47" t="e">
        <f>MEB549+#REF!+#REF!</f>
        <v>#REF!</v>
      </c>
      <c r="MEC548" s="48"/>
      <c r="MED548" s="221" t="s">
        <v>98</v>
      </c>
      <c r="MEE548" s="221"/>
      <c r="MEF548" s="85"/>
      <c r="MEG548" s="46"/>
      <c r="MEH548" s="43"/>
      <c r="MEI548" s="44"/>
      <c r="MEJ548" s="47" t="e">
        <f>MEJ549+#REF!+#REF!</f>
        <v>#REF!</v>
      </c>
      <c r="MEK548" s="48"/>
      <c r="MEL548" s="221" t="s">
        <v>98</v>
      </c>
      <c r="MEM548" s="221"/>
      <c r="MEN548" s="85"/>
      <c r="MEO548" s="46"/>
      <c r="MEP548" s="43"/>
      <c r="MEQ548" s="44"/>
      <c r="MER548" s="47" t="e">
        <f>MER549+#REF!+#REF!</f>
        <v>#REF!</v>
      </c>
      <c r="MES548" s="48"/>
      <c r="MET548" s="221" t="s">
        <v>98</v>
      </c>
      <c r="MEU548" s="221"/>
      <c r="MEV548" s="85"/>
      <c r="MEW548" s="46"/>
      <c r="MEX548" s="43"/>
      <c r="MEY548" s="44"/>
      <c r="MEZ548" s="47" t="e">
        <f>MEZ549+#REF!+#REF!</f>
        <v>#REF!</v>
      </c>
      <c r="MFA548" s="48"/>
      <c r="MFB548" s="221" t="s">
        <v>98</v>
      </c>
      <c r="MFC548" s="221"/>
      <c r="MFD548" s="85"/>
      <c r="MFE548" s="46"/>
      <c r="MFF548" s="43"/>
      <c r="MFG548" s="44"/>
      <c r="MFH548" s="47" t="e">
        <f>MFH549+#REF!+#REF!</f>
        <v>#REF!</v>
      </c>
      <c r="MFI548" s="48"/>
      <c r="MFJ548" s="221" t="s">
        <v>98</v>
      </c>
      <c r="MFK548" s="221"/>
      <c r="MFL548" s="85"/>
      <c r="MFM548" s="46"/>
      <c r="MFN548" s="43"/>
      <c r="MFO548" s="44"/>
      <c r="MFP548" s="47" t="e">
        <f>MFP549+#REF!+#REF!</f>
        <v>#REF!</v>
      </c>
      <c r="MFQ548" s="48"/>
      <c r="MFR548" s="221" t="s">
        <v>98</v>
      </c>
      <c r="MFS548" s="221"/>
      <c r="MFT548" s="85"/>
      <c r="MFU548" s="46"/>
      <c r="MFV548" s="43"/>
      <c r="MFW548" s="44"/>
      <c r="MFX548" s="47" t="e">
        <f>MFX549+#REF!+#REF!</f>
        <v>#REF!</v>
      </c>
      <c r="MFY548" s="48"/>
      <c r="MFZ548" s="221" t="s">
        <v>98</v>
      </c>
      <c r="MGA548" s="221"/>
      <c r="MGB548" s="85"/>
      <c r="MGC548" s="46"/>
      <c r="MGD548" s="43"/>
      <c r="MGE548" s="44"/>
      <c r="MGF548" s="47" t="e">
        <f>MGF549+#REF!+#REF!</f>
        <v>#REF!</v>
      </c>
      <c r="MGG548" s="48"/>
      <c r="MGH548" s="221" t="s">
        <v>98</v>
      </c>
      <c r="MGI548" s="221"/>
      <c r="MGJ548" s="85"/>
      <c r="MGK548" s="46"/>
      <c r="MGL548" s="43"/>
      <c r="MGM548" s="44"/>
      <c r="MGN548" s="47" t="e">
        <f>MGN549+#REF!+#REF!</f>
        <v>#REF!</v>
      </c>
      <c r="MGO548" s="48"/>
      <c r="MGP548" s="221" t="s">
        <v>98</v>
      </c>
      <c r="MGQ548" s="221"/>
      <c r="MGR548" s="85"/>
      <c r="MGS548" s="46"/>
      <c r="MGT548" s="43"/>
      <c r="MGU548" s="44"/>
      <c r="MGV548" s="47" t="e">
        <f>MGV549+#REF!+#REF!</f>
        <v>#REF!</v>
      </c>
      <c r="MGW548" s="48"/>
      <c r="MGX548" s="221" t="s">
        <v>98</v>
      </c>
      <c r="MGY548" s="221"/>
      <c r="MGZ548" s="85"/>
      <c r="MHA548" s="46"/>
      <c r="MHB548" s="43"/>
      <c r="MHC548" s="44"/>
      <c r="MHD548" s="47" t="e">
        <f>MHD549+#REF!+#REF!</f>
        <v>#REF!</v>
      </c>
      <c r="MHE548" s="48"/>
      <c r="MHF548" s="221" t="s">
        <v>98</v>
      </c>
      <c r="MHG548" s="221"/>
      <c r="MHH548" s="85"/>
      <c r="MHI548" s="46"/>
      <c r="MHJ548" s="43"/>
      <c r="MHK548" s="44"/>
      <c r="MHL548" s="47" t="e">
        <f>MHL549+#REF!+#REF!</f>
        <v>#REF!</v>
      </c>
      <c r="MHM548" s="48"/>
      <c r="MHN548" s="221" t="s">
        <v>98</v>
      </c>
      <c r="MHO548" s="221"/>
      <c r="MHP548" s="85"/>
      <c r="MHQ548" s="46"/>
      <c r="MHR548" s="43"/>
      <c r="MHS548" s="44"/>
      <c r="MHT548" s="47" t="e">
        <f>MHT549+#REF!+#REF!</f>
        <v>#REF!</v>
      </c>
      <c r="MHU548" s="48"/>
      <c r="MHV548" s="221" t="s">
        <v>98</v>
      </c>
      <c r="MHW548" s="221"/>
      <c r="MHX548" s="85"/>
      <c r="MHY548" s="46"/>
      <c r="MHZ548" s="43"/>
      <c r="MIA548" s="44"/>
      <c r="MIB548" s="47" t="e">
        <f>MIB549+#REF!+#REF!</f>
        <v>#REF!</v>
      </c>
      <c r="MIC548" s="48"/>
      <c r="MID548" s="221" t="s">
        <v>98</v>
      </c>
      <c r="MIE548" s="221"/>
      <c r="MIF548" s="85"/>
      <c r="MIG548" s="46"/>
      <c r="MIH548" s="43"/>
      <c r="MII548" s="44"/>
      <c r="MIJ548" s="47" t="e">
        <f>MIJ549+#REF!+#REF!</f>
        <v>#REF!</v>
      </c>
      <c r="MIK548" s="48"/>
      <c r="MIL548" s="221" t="s">
        <v>98</v>
      </c>
      <c r="MIM548" s="221"/>
      <c r="MIN548" s="85"/>
      <c r="MIO548" s="46"/>
      <c r="MIP548" s="43"/>
      <c r="MIQ548" s="44"/>
      <c r="MIR548" s="47" t="e">
        <f>MIR549+#REF!+#REF!</f>
        <v>#REF!</v>
      </c>
      <c r="MIS548" s="48"/>
      <c r="MIT548" s="221" t="s">
        <v>98</v>
      </c>
      <c r="MIU548" s="221"/>
      <c r="MIV548" s="85"/>
      <c r="MIW548" s="46"/>
      <c r="MIX548" s="43"/>
      <c r="MIY548" s="44"/>
      <c r="MIZ548" s="47" t="e">
        <f>MIZ549+#REF!+#REF!</f>
        <v>#REF!</v>
      </c>
      <c r="MJA548" s="48"/>
      <c r="MJB548" s="221" t="s">
        <v>98</v>
      </c>
      <c r="MJC548" s="221"/>
      <c r="MJD548" s="85"/>
      <c r="MJE548" s="46"/>
      <c r="MJF548" s="43"/>
      <c r="MJG548" s="44"/>
      <c r="MJH548" s="47" t="e">
        <f>MJH549+#REF!+#REF!</f>
        <v>#REF!</v>
      </c>
      <c r="MJI548" s="48"/>
      <c r="MJJ548" s="221" t="s">
        <v>98</v>
      </c>
      <c r="MJK548" s="221"/>
      <c r="MJL548" s="85"/>
      <c r="MJM548" s="46"/>
      <c r="MJN548" s="43"/>
      <c r="MJO548" s="44"/>
      <c r="MJP548" s="47" t="e">
        <f>MJP549+#REF!+#REF!</f>
        <v>#REF!</v>
      </c>
      <c r="MJQ548" s="48"/>
      <c r="MJR548" s="221" t="s">
        <v>98</v>
      </c>
      <c r="MJS548" s="221"/>
      <c r="MJT548" s="85"/>
      <c r="MJU548" s="46"/>
      <c r="MJV548" s="43"/>
      <c r="MJW548" s="44"/>
      <c r="MJX548" s="47" t="e">
        <f>MJX549+#REF!+#REF!</f>
        <v>#REF!</v>
      </c>
      <c r="MJY548" s="48"/>
      <c r="MJZ548" s="221" t="s">
        <v>98</v>
      </c>
      <c r="MKA548" s="221"/>
      <c r="MKB548" s="85"/>
      <c r="MKC548" s="46"/>
      <c r="MKD548" s="43"/>
      <c r="MKE548" s="44"/>
      <c r="MKF548" s="47" t="e">
        <f>MKF549+#REF!+#REF!</f>
        <v>#REF!</v>
      </c>
      <c r="MKG548" s="48"/>
      <c r="MKH548" s="221" t="s">
        <v>98</v>
      </c>
      <c r="MKI548" s="221"/>
      <c r="MKJ548" s="85"/>
      <c r="MKK548" s="46"/>
      <c r="MKL548" s="43"/>
      <c r="MKM548" s="44"/>
      <c r="MKN548" s="47" t="e">
        <f>MKN549+#REF!+#REF!</f>
        <v>#REF!</v>
      </c>
      <c r="MKO548" s="48"/>
      <c r="MKP548" s="221" t="s">
        <v>98</v>
      </c>
      <c r="MKQ548" s="221"/>
      <c r="MKR548" s="85"/>
      <c r="MKS548" s="46"/>
      <c r="MKT548" s="43"/>
      <c r="MKU548" s="44"/>
      <c r="MKV548" s="47" t="e">
        <f>MKV549+#REF!+#REF!</f>
        <v>#REF!</v>
      </c>
      <c r="MKW548" s="48"/>
      <c r="MKX548" s="221" t="s">
        <v>98</v>
      </c>
      <c r="MKY548" s="221"/>
      <c r="MKZ548" s="85"/>
      <c r="MLA548" s="46"/>
      <c r="MLB548" s="43"/>
      <c r="MLC548" s="44"/>
      <c r="MLD548" s="47" t="e">
        <f>MLD549+#REF!+#REF!</f>
        <v>#REF!</v>
      </c>
      <c r="MLE548" s="48"/>
      <c r="MLF548" s="221" t="s">
        <v>98</v>
      </c>
      <c r="MLG548" s="221"/>
      <c r="MLH548" s="85"/>
      <c r="MLI548" s="46"/>
      <c r="MLJ548" s="43"/>
      <c r="MLK548" s="44"/>
      <c r="MLL548" s="47" t="e">
        <f>MLL549+#REF!+#REF!</f>
        <v>#REF!</v>
      </c>
      <c r="MLM548" s="48"/>
      <c r="MLN548" s="221" t="s">
        <v>98</v>
      </c>
      <c r="MLO548" s="221"/>
      <c r="MLP548" s="85"/>
      <c r="MLQ548" s="46"/>
      <c r="MLR548" s="43"/>
      <c r="MLS548" s="44"/>
      <c r="MLT548" s="47" t="e">
        <f>MLT549+#REF!+#REF!</f>
        <v>#REF!</v>
      </c>
      <c r="MLU548" s="48"/>
      <c r="MLV548" s="221" t="s">
        <v>98</v>
      </c>
      <c r="MLW548" s="221"/>
      <c r="MLX548" s="85"/>
      <c r="MLY548" s="46"/>
      <c r="MLZ548" s="43"/>
      <c r="MMA548" s="44"/>
      <c r="MMB548" s="47" t="e">
        <f>MMB549+#REF!+#REF!</f>
        <v>#REF!</v>
      </c>
      <c r="MMC548" s="48"/>
      <c r="MMD548" s="221" t="s">
        <v>98</v>
      </c>
      <c r="MME548" s="221"/>
      <c r="MMF548" s="85"/>
      <c r="MMG548" s="46"/>
      <c r="MMH548" s="43"/>
      <c r="MMI548" s="44"/>
      <c r="MMJ548" s="47" t="e">
        <f>MMJ549+#REF!+#REF!</f>
        <v>#REF!</v>
      </c>
      <c r="MMK548" s="48"/>
      <c r="MML548" s="221" t="s">
        <v>98</v>
      </c>
      <c r="MMM548" s="221"/>
      <c r="MMN548" s="85"/>
      <c r="MMO548" s="46"/>
      <c r="MMP548" s="43"/>
      <c r="MMQ548" s="44"/>
      <c r="MMR548" s="47" t="e">
        <f>MMR549+#REF!+#REF!</f>
        <v>#REF!</v>
      </c>
      <c r="MMS548" s="48"/>
      <c r="MMT548" s="221" t="s">
        <v>98</v>
      </c>
      <c r="MMU548" s="221"/>
      <c r="MMV548" s="85"/>
      <c r="MMW548" s="46"/>
      <c r="MMX548" s="43"/>
      <c r="MMY548" s="44"/>
      <c r="MMZ548" s="47" t="e">
        <f>MMZ549+#REF!+#REF!</f>
        <v>#REF!</v>
      </c>
      <c r="MNA548" s="48"/>
      <c r="MNB548" s="221" t="s">
        <v>98</v>
      </c>
      <c r="MNC548" s="221"/>
      <c r="MND548" s="85"/>
      <c r="MNE548" s="46"/>
      <c r="MNF548" s="43"/>
      <c r="MNG548" s="44"/>
      <c r="MNH548" s="47" t="e">
        <f>MNH549+#REF!+#REF!</f>
        <v>#REF!</v>
      </c>
      <c r="MNI548" s="48"/>
      <c r="MNJ548" s="221" t="s">
        <v>98</v>
      </c>
      <c r="MNK548" s="221"/>
      <c r="MNL548" s="85"/>
      <c r="MNM548" s="46"/>
      <c r="MNN548" s="43"/>
      <c r="MNO548" s="44"/>
      <c r="MNP548" s="47" t="e">
        <f>MNP549+#REF!+#REF!</f>
        <v>#REF!</v>
      </c>
      <c r="MNQ548" s="48"/>
      <c r="MNR548" s="221" t="s">
        <v>98</v>
      </c>
      <c r="MNS548" s="221"/>
      <c r="MNT548" s="85"/>
      <c r="MNU548" s="46"/>
      <c r="MNV548" s="43"/>
      <c r="MNW548" s="44"/>
      <c r="MNX548" s="47" t="e">
        <f>MNX549+#REF!+#REF!</f>
        <v>#REF!</v>
      </c>
      <c r="MNY548" s="48"/>
      <c r="MNZ548" s="221" t="s">
        <v>98</v>
      </c>
      <c r="MOA548" s="221"/>
      <c r="MOB548" s="85"/>
      <c r="MOC548" s="46"/>
      <c r="MOD548" s="43"/>
      <c r="MOE548" s="44"/>
      <c r="MOF548" s="47" t="e">
        <f>MOF549+#REF!+#REF!</f>
        <v>#REF!</v>
      </c>
      <c r="MOG548" s="48"/>
      <c r="MOH548" s="221" t="s">
        <v>98</v>
      </c>
      <c r="MOI548" s="221"/>
      <c r="MOJ548" s="85"/>
      <c r="MOK548" s="46"/>
      <c r="MOL548" s="43"/>
      <c r="MOM548" s="44"/>
      <c r="MON548" s="47" t="e">
        <f>MON549+#REF!+#REF!</f>
        <v>#REF!</v>
      </c>
      <c r="MOO548" s="48"/>
      <c r="MOP548" s="221" t="s">
        <v>98</v>
      </c>
      <c r="MOQ548" s="221"/>
      <c r="MOR548" s="85"/>
      <c r="MOS548" s="46"/>
      <c r="MOT548" s="43"/>
      <c r="MOU548" s="44"/>
      <c r="MOV548" s="47" t="e">
        <f>MOV549+#REF!+#REF!</f>
        <v>#REF!</v>
      </c>
      <c r="MOW548" s="48"/>
      <c r="MOX548" s="221" t="s">
        <v>98</v>
      </c>
      <c r="MOY548" s="221"/>
      <c r="MOZ548" s="85"/>
      <c r="MPA548" s="46"/>
      <c r="MPB548" s="43"/>
      <c r="MPC548" s="44"/>
      <c r="MPD548" s="47" t="e">
        <f>MPD549+#REF!+#REF!</f>
        <v>#REF!</v>
      </c>
      <c r="MPE548" s="48"/>
      <c r="MPF548" s="221" t="s">
        <v>98</v>
      </c>
      <c r="MPG548" s="221"/>
      <c r="MPH548" s="85"/>
      <c r="MPI548" s="46"/>
      <c r="MPJ548" s="43"/>
      <c r="MPK548" s="44"/>
      <c r="MPL548" s="47" t="e">
        <f>MPL549+#REF!+#REF!</f>
        <v>#REF!</v>
      </c>
      <c r="MPM548" s="48"/>
      <c r="MPN548" s="221" t="s">
        <v>98</v>
      </c>
      <c r="MPO548" s="221"/>
      <c r="MPP548" s="85"/>
      <c r="MPQ548" s="46"/>
      <c r="MPR548" s="43"/>
      <c r="MPS548" s="44"/>
      <c r="MPT548" s="47" t="e">
        <f>MPT549+#REF!+#REF!</f>
        <v>#REF!</v>
      </c>
      <c r="MPU548" s="48"/>
      <c r="MPV548" s="221" t="s">
        <v>98</v>
      </c>
      <c r="MPW548" s="221"/>
      <c r="MPX548" s="85"/>
      <c r="MPY548" s="46"/>
      <c r="MPZ548" s="43"/>
      <c r="MQA548" s="44"/>
      <c r="MQB548" s="47" t="e">
        <f>MQB549+#REF!+#REF!</f>
        <v>#REF!</v>
      </c>
      <c r="MQC548" s="48"/>
      <c r="MQD548" s="221" t="s">
        <v>98</v>
      </c>
      <c r="MQE548" s="221"/>
      <c r="MQF548" s="85"/>
      <c r="MQG548" s="46"/>
      <c r="MQH548" s="43"/>
      <c r="MQI548" s="44"/>
      <c r="MQJ548" s="47" t="e">
        <f>MQJ549+#REF!+#REF!</f>
        <v>#REF!</v>
      </c>
      <c r="MQK548" s="48"/>
      <c r="MQL548" s="221" t="s">
        <v>98</v>
      </c>
      <c r="MQM548" s="221"/>
      <c r="MQN548" s="85"/>
      <c r="MQO548" s="46"/>
      <c r="MQP548" s="43"/>
      <c r="MQQ548" s="44"/>
      <c r="MQR548" s="47" t="e">
        <f>MQR549+#REF!+#REF!</f>
        <v>#REF!</v>
      </c>
      <c r="MQS548" s="48"/>
      <c r="MQT548" s="221" t="s">
        <v>98</v>
      </c>
      <c r="MQU548" s="221"/>
      <c r="MQV548" s="85"/>
      <c r="MQW548" s="46"/>
      <c r="MQX548" s="43"/>
      <c r="MQY548" s="44"/>
      <c r="MQZ548" s="47" t="e">
        <f>MQZ549+#REF!+#REF!</f>
        <v>#REF!</v>
      </c>
      <c r="MRA548" s="48"/>
      <c r="MRB548" s="221" t="s">
        <v>98</v>
      </c>
      <c r="MRC548" s="221"/>
      <c r="MRD548" s="85"/>
      <c r="MRE548" s="46"/>
      <c r="MRF548" s="43"/>
      <c r="MRG548" s="44"/>
      <c r="MRH548" s="47" t="e">
        <f>MRH549+#REF!+#REF!</f>
        <v>#REF!</v>
      </c>
      <c r="MRI548" s="48"/>
      <c r="MRJ548" s="221" t="s">
        <v>98</v>
      </c>
      <c r="MRK548" s="221"/>
      <c r="MRL548" s="85"/>
      <c r="MRM548" s="46"/>
      <c r="MRN548" s="43"/>
      <c r="MRO548" s="44"/>
      <c r="MRP548" s="47" t="e">
        <f>MRP549+#REF!+#REF!</f>
        <v>#REF!</v>
      </c>
      <c r="MRQ548" s="48"/>
      <c r="MRR548" s="221" t="s">
        <v>98</v>
      </c>
      <c r="MRS548" s="221"/>
      <c r="MRT548" s="85"/>
      <c r="MRU548" s="46"/>
      <c r="MRV548" s="43"/>
      <c r="MRW548" s="44"/>
      <c r="MRX548" s="47" t="e">
        <f>MRX549+#REF!+#REF!</f>
        <v>#REF!</v>
      </c>
      <c r="MRY548" s="48"/>
      <c r="MRZ548" s="221" t="s">
        <v>98</v>
      </c>
      <c r="MSA548" s="221"/>
      <c r="MSB548" s="85"/>
      <c r="MSC548" s="46"/>
      <c r="MSD548" s="43"/>
      <c r="MSE548" s="44"/>
      <c r="MSF548" s="47" t="e">
        <f>MSF549+#REF!+#REF!</f>
        <v>#REF!</v>
      </c>
      <c r="MSG548" s="48"/>
      <c r="MSH548" s="221" t="s">
        <v>98</v>
      </c>
      <c r="MSI548" s="221"/>
      <c r="MSJ548" s="85"/>
      <c r="MSK548" s="46"/>
      <c r="MSL548" s="43"/>
      <c r="MSM548" s="44"/>
      <c r="MSN548" s="47" t="e">
        <f>MSN549+#REF!+#REF!</f>
        <v>#REF!</v>
      </c>
      <c r="MSO548" s="48"/>
      <c r="MSP548" s="221" t="s">
        <v>98</v>
      </c>
      <c r="MSQ548" s="221"/>
      <c r="MSR548" s="85"/>
      <c r="MSS548" s="46"/>
      <c r="MST548" s="43"/>
      <c r="MSU548" s="44"/>
      <c r="MSV548" s="47" t="e">
        <f>MSV549+#REF!+#REF!</f>
        <v>#REF!</v>
      </c>
      <c r="MSW548" s="48"/>
      <c r="MSX548" s="221" t="s">
        <v>98</v>
      </c>
      <c r="MSY548" s="221"/>
      <c r="MSZ548" s="85"/>
      <c r="MTA548" s="46"/>
      <c r="MTB548" s="43"/>
      <c r="MTC548" s="44"/>
      <c r="MTD548" s="47" t="e">
        <f>MTD549+#REF!+#REF!</f>
        <v>#REF!</v>
      </c>
      <c r="MTE548" s="48"/>
      <c r="MTF548" s="221" t="s">
        <v>98</v>
      </c>
      <c r="MTG548" s="221"/>
      <c r="MTH548" s="85"/>
      <c r="MTI548" s="46"/>
      <c r="MTJ548" s="43"/>
      <c r="MTK548" s="44"/>
      <c r="MTL548" s="47" t="e">
        <f>MTL549+#REF!+#REF!</f>
        <v>#REF!</v>
      </c>
      <c r="MTM548" s="48"/>
      <c r="MTN548" s="221" t="s">
        <v>98</v>
      </c>
      <c r="MTO548" s="221"/>
      <c r="MTP548" s="85"/>
      <c r="MTQ548" s="46"/>
      <c r="MTR548" s="43"/>
      <c r="MTS548" s="44"/>
      <c r="MTT548" s="47" t="e">
        <f>MTT549+#REF!+#REF!</f>
        <v>#REF!</v>
      </c>
      <c r="MTU548" s="48"/>
      <c r="MTV548" s="221" t="s">
        <v>98</v>
      </c>
      <c r="MTW548" s="221"/>
      <c r="MTX548" s="85"/>
      <c r="MTY548" s="46"/>
      <c r="MTZ548" s="43"/>
      <c r="MUA548" s="44"/>
      <c r="MUB548" s="47" t="e">
        <f>MUB549+#REF!+#REF!</f>
        <v>#REF!</v>
      </c>
      <c r="MUC548" s="48"/>
      <c r="MUD548" s="221" t="s">
        <v>98</v>
      </c>
      <c r="MUE548" s="221"/>
      <c r="MUF548" s="85"/>
      <c r="MUG548" s="46"/>
      <c r="MUH548" s="43"/>
      <c r="MUI548" s="44"/>
      <c r="MUJ548" s="47" t="e">
        <f>MUJ549+#REF!+#REF!</f>
        <v>#REF!</v>
      </c>
      <c r="MUK548" s="48"/>
      <c r="MUL548" s="221" t="s">
        <v>98</v>
      </c>
      <c r="MUM548" s="221"/>
      <c r="MUN548" s="85"/>
      <c r="MUO548" s="46"/>
      <c r="MUP548" s="43"/>
      <c r="MUQ548" s="44"/>
      <c r="MUR548" s="47" t="e">
        <f>MUR549+#REF!+#REF!</f>
        <v>#REF!</v>
      </c>
      <c r="MUS548" s="48"/>
      <c r="MUT548" s="221" t="s">
        <v>98</v>
      </c>
      <c r="MUU548" s="221"/>
      <c r="MUV548" s="85"/>
      <c r="MUW548" s="46"/>
      <c r="MUX548" s="43"/>
      <c r="MUY548" s="44"/>
      <c r="MUZ548" s="47" t="e">
        <f>MUZ549+#REF!+#REF!</f>
        <v>#REF!</v>
      </c>
      <c r="MVA548" s="48"/>
      <c r="MVB548" s="221" t="s">
        <v>98</v>
      </c>
      <c r="MVC548" s="221"/>
      <c r="MVD548" s="85"/>
      <c r="MVE548" s="46"/>
      <c r="MVF548" s="43"/>
      <c r="MVG548" s="44"/>
      <c r="MVH548" s="47" t="e">
        <f>MVH549+#REF!+#REF!</f>
        <v>#REF!</v>
      </c>
      <c r="MVI548" s="48"/>
      <c r="MVJ548" s="221" t="s">
        <v>98</v>
      </c>
      <c r="MVK548" s="221"/>
      <c r="MVL548" s="85"/>
      <c r="MVM548" s="46"/>
      <c r="MVN548" s="43"/>
      <c r="MVO548" s="44"/>
      <c r="MVP548" s="47" t="e">
        <f>MVP549+#REF!+#REF!</f>
        <v>#REF!</v>
      </c>
      <c r="MVQ548" s="48"/>
      <c r="MVR548" s="221" t="s">
        <v>98</v>
      </c>
      <c r="MVS548" s="221"/>
      <c r="MVT548" s="85"/>
      <c r="MVU548" s="46"/>
      <c r="MVV548" s="43"/>
      <c r="MVW548" s="44"/>
      <c r="MVX548" s="47" t="e">
        <f>MVX549+#REF!+#REF!</f>
        <v>#REF!</v>
      </c>
      <c r="MVY548" s="48"/>
      <c r="MVZ548" s="221" t="s">
        <v>98</v>
      </c>
      <c r="MWA548" s="221"/>
      <c r="MWB548" s="85"/>
      <c r="MWC548" s="46"/>
      <c r="MWD548" s="43"/>
      <c r="MWE548" s="44"/>
      <c r="MWF548" s="47" t="e">
        <f>MWF549+#REF!+#REF!</f>
        <v>#REF!</v>
      </c>
      <c r="MWG548" s="48"/>
      <c r="MWH548" s="221" t="s">
        <v>98</v>
      </c>
      <c r="MWI548" s="221"/>
      <c r="MWJ548" s="85"/>
      <c r="MWK548" s="46"/>
      <c r="MWL548" s="43"/>
      <c r="MWM548" s="44"/>
      <c r="MWN548" s="47" t="e">
        <f>MWN549+#REF!+#REF!</f>
        <v>#REF!</v>
      </c>
      <c r="MWO548" s="48"/>
      <c r="MWP548" s="221" t="s">
        <v>98</v>
      </c>
      <c r="MWQ548" s="221"/>
      <c r="MWR548" s="85"/>
      <c r="MWS548" s="46"/>
      <c r="MWT548" s="43"/>
      <c r="MWU548" s="44"/>
      <c r="MWV548" s="47" t="e">
        <f>MWV549+#REF!+#REF!</f>
        <v>#REF!</v>
      </c>
      <c r="MWW548" s="48"/>
      <c r="MWX548" s="221" t="s">
        <v>98</v>
      </c>
      <c r="MWY548" s="221"/>
      <c r="MWZ548" s="85"/>
      <c r="MXA548" s="46"/>
      <c r="MXB548" s="43"/>
      <c r="MXC548" s="44"/>
      <c r="MXD548" s="47" t="e">
        <f>MXD549+#REF!+#REF!</f>
        <v>#REF!</v>
      </c>
      <c r="MXE548" s="48"/>
      <c r="MXF548" s="221" t="s">
        <v>98</v>
      </c>
      <c r="MXG548" s="221"/>
      <c r="MXH548" s="85"/>
      <c r="MXI548" s="46"/>
      <c r="MXJ548" s="43"/>
      <c r="MXK548" s="44"/>
      <c r="MXL548" s="47" t="e">
        <f>MXL549+#REF!+#REF!</f>
        <v>#REF!</v>
      </c>
      <c r="MXM548" s="48"/>
      <c r="MXN548" s="221" t="s">
        <v>98</v>
      </c>
      <c r="MXO548" s="221"/>
      <c r="MXP548" s="85"/>
      <c r="MXQ548" s="46"/>
      <c r="MXR548" s="43"/>
      <c r="MXS548" s="44"/>
      <c r="MXT548" s="47" t="e">
        <f>MXT549+#REF!+#REF!</f>
        <v>#REF!</v>
      </c>
      <c r="MXU548" s="48"/>
      <c r="MXV548" s="221" t="s">
        <v>98</v>
      </c>
      <c r="MXW548" s="221"/>
      <c r="MXX548" s="85"/>
      <c r="MXY548" s="46"/>
      <c r="MXZ548" s="43"/>
      <c r="MYA548" s="44"/>
      <c r="MYB548" s="47" t="e">
        <f>MYB549+#REF!+#REF!</f>
        <v>#REF!</v>
      </c>
      <c r="MYC548" s="48"/>
      <c r="MYD548" s="221" t="s">
        <v>98</v>
      </c>
      <c r="MYE548" s="221"/>
      <c r="MYF548" s="85"/>
      <c r="MYG548" s="46"/>
      <c r="MYH548" s="43"/>
      <c r="MYI548" s="44"/>
      <c r="MYJ548" s="47" t="e">
        <f>MYJ549+#REF!+#REF!</f>
        <v>#REF!</v>
      </c>
      <c r="MYK548" s="48"/>
      <c r="MYL548" s="221" t="s">
        <v>98</v>
      </c>
      <c r="MYM548" s="221"/>
      <c r="MYN548" s="85"/>
      <c r="MYO548" s="46"/>
      <c r="MYP548" s="43"/>
      <c r="MYQ548" s="44"/>
      <c r="MYR548" s="47" t="e">
        <f>MYR549+#REF!+#REF!</f>
        <v>#REF!</v>
      </c>
      <c r="MYS548" s="48"/>
      <c r="MYT548" s="221" t="s">
        <v>98</v>
      </c>
      <c r="MYU548" s="221"/>
      <c r="MYV548" s="85"/>
      <c r="MYW548" s="46"/>
      <c r="MYX548" s="43"/>
      <c r="MYY548" s="44"/>
      <c r="MYZ548" s="47" t="e">
        <f>MYZ549+#REF!+#REF!</f>
        <v>#REF!</v>
      </c>
      <c r="MZA548" s="48"/>
      <c r="MZB548" s="221" t="s">
        <v>98</v>
      </c>
      <c r="MZC548" s="221"/>
      <c r="MZD548" s="85"/>
      <c r="MZE548" s="46"/>
      <c r="MZF548" s="43"/>
      <c r="MZG548" s="44"/>
      <c r="MZH548" s="47" t="e">
        <f>MZH549+#REF!+#REF!</f>
        <v>#REF!</v>
      </c>
      <c r="MZI548" s="48"/>
      <c r="MZJ548" s="221" t="s">
        <v>98</v>
      </c>
      <c r="MZK548" s="221"/>
      <c r="MZL548" s="85"/>
      <c r="MZM548" s="46"/>
      <c r="MZN548" s="43"/>
      <c r="MZO548" s="44"/>
      <c r="MZP548" s="47" t="e">
        <f>MZP549+#REF!+#REF!</f>
        <v>#REF!</v>
      </c>
      <c r="MZQ548" s="48"/>
      <c r="MZR548" s="221" t="s">
        <v>98</v>
      </c>
      <c r="MZS548" s="221"/>
      <c r="MZT548" s="85"/>
      <c r="MZU548" s="46"/>
      <c r="MZV548" s="43"/>
      <c r="MZW548" s="44"/>
      <c r="MZX548" s="47" t="e">
        <f>MZX549+#REF!+#REF!</f>
        <v>#REF!</v>
      </c>
      <c r="MZY548" s="48"/>
      <c r="MZZ548" s="221" t="s">
        <v>98</v>
      </c>
      <c r="NAA548" s="221"/>
      <c r="NAB548" s="85"/>
      <c r="NAC548" s="46"/>
      <c r="NAD548" s="43"/>
      <c r="NAE548" s="44"/>
      <c r="NAF548" s="47" t="e">
        <f>NAF549+#REF!+#REF!</f>
        <v>#REF!</v>
      </c>
      <c r="NAG548" s="48"/>
      <c r="NAH548" s="221" t="s">
        <v>98</v>
      </c>
      <c r="NAI548" s="221"/>
      <c r="NAJ548" s="85"/>
      <c r="NAK548" s="46"/>
      <c r="NAL548" s="43"/>
      <c r="NAM548" s="44"/>
      <c r="NAN548" s="47" t="e">
        <f>NAN549+#REF!+#REF!</f>
        <v>#REF!</v>
      </c>
      <c r="NAO548" s="48"/>
      <c r="NAP548" s="221" t="s">
        <v>98</v>
      </c>
      <c r="NAQ548" s="221"/>
      <c r="NAR548" s="85"/>
      <c r="NAS548" s="46"/>
      <c r="NAT548" s="43"/>
      <c r="NAU548" s="44"/>
      <c r="NAV548" s="47" t="e">
        <f>NAV549+#REF!+#REF!</f>
        <v>#REF!</v>
      </c>
      <c r="NAW548" s="48"/>
      <c r="NAX548" s="221" t="s">
        <v>98</v>
      </c>
      <c r="NAY548" s="221"/>
      <c r="NAZ548" s="85"/>
      <c r="NBA548" s="46"/>
      <c r="NBB548" s="43"/>
      <c r="NBC548" s="44"/>
      <c r="NBD548" s="47" t="e">
        <f>NBD549+#REF!+#REF!</f>
        <v>#REF!</v>
      </c>
      <c r="NBE548" s="48"/>
      <c r="NBF548" s="221" t="s">
        <v>98</v>
      </c>
      <c r="NBG548" s="221"/>
      <c r="NBH548" s="85"/>
      <c r="NBI548" s="46"/>
      <c r="NBJ548" s="43"/>
      <c r="NBK548" s="44"/>
      <c r="NBL548" s="47" t="e">
        <f>NBL549+#REF!+#REF!</f>
        <v>#REF!</v>
      </c>
      <c r="NBM548" s="48"/>
      <c r="NBN548" s="221" t="s">
        <v>98</v>
      </c>
      <c r="NBO548" s="221"/>
      <c r="NBP548" s="85"/>
      <c r="NBQ548" s="46"/>
      <c r="NBR548" s="43"/>
      <c r="NBS548" s="44"/>
      <c r="NBT548" s="47" t="e">
        <f>NBT549+#REF!+#REF!</f>
        <v>#REF!</v>
      </c>
      <c r="NBU548" s="48"/>
      <c r="NBV548" s="221" t="s">
        <v>98</v>
      </c>
      <c r="NBW548" s="221"/>
      <c r="NBX548" s="85"/>
      <c r="NBY548" s="46"/>
      <c r="NBZ548" s="43"/>
      <c r="NCA548" s="44"/>
      <c r="NCB548" s="47" t="e">
        <f>NCB549+#REF!+#REF!</f>
        <v>#REF!</v>
      </c>
      <c r="NCC548" s="48"/>
      <c r="NCD548" s="221" t="s">
        <v>98</v>
      </c>
      <c r="NCE548" s="221"/>
      <c r="NCF548" s="85"/>
      <c r="NCG548" s="46"/>
      <c r="NCH548" s="43"/>
      <c r="NCI548" s="44"/>
      <c r="NCJ548" s="47" t="e">
        <f>NCJ549+#REF!+#REF!</f>
        <v>#REF!</v>
      </c>
      <c r="NCK548" s="48"/>
      <c r="NCL548" s="221" t="s">
        <v>98</v>
      </c>
      <c r="NCM548" s="221"/>
      <c r="NCN548" s="85"/>
      <c r="NCO548" s="46"/>
      <c r="NCP548" s="43"/>
      <c r="NCQ548" s="44"/>
      <c r="NCR548" s="47" t="e">
        <f>NCR549+#REF!+#REF!</f>
        <v>#REF!</v>
      </c>
      <c r="NCS548" s="48"/>
      <c r="NCT548" s="221" t="s">
        <v>98</v>
      </c>
      <c r="NCU548" s="221"/>
      <c r="NCV548" s="85"/>
      <c r="NCW548" s="46"/>
      <c r="NCX548" s="43"/>
      <c r="NCY548" s="44"/>
      <c r="NCZ548" s="47" t="e">
        <f>NCZ549+#REF!+#REF!</f>
        <v>#REF!</v>
      </c>
      <c r="NDA548" s="48"/>
      <c r="NDB548" s="221" t="s">
        <v>98</v>
      </c>
      <c r="NDC548" s="221"/>
      <c r="NDD548" s="85"/>
      <c r="NDE548" s="46"/>
      <c r="NDF548" s="43"/>
      <c r="NDG548" s="44"/>
      <c r="NDH548" s="47" t="e">
        <f>NDH549+#REF!+#REF!</f>
        <v>#REF!</v>
      </c>
      <c r="NDI548" s="48"/>
      <c r="NDJ548" s="221" t="s">
        <v>98</v>
      </c>
      <c r="NDK548" s="221"/>
      <c r="NDL548" s="85"/>
      <c r="NDM548" s="46"/>
      <c r="NDN548" s="43"/>
      <c r="NDO548" s="44"/>
      <c r="NDP548" s="47" t="e">
        <f>NDP549+#REF!+#REF!</f>
        <v>#REF!</v>
      </c>
      <c r="NDQ548" s="48"/>
      <c r="NDR548" s="221" t="s">
        <v>98</v>
      </c>
      <c r="NDS548" s="221"/>
      <c r="NDT548" s="85"/>
      <c r="NDU548" s="46"/>
      <c r="NDV548" s="43"/>
      <c r="NDW548" s="44"/>
      <c r="NDX548" s="47" t="e">
        <f>NDX549+#REF!+#REF!</f>
        <v>#REF!</v>
      </c>
      <c r="NDY548" s="48"/>
      <c r="NDZ548" s="221" t="s">
        <v>98</v>
      </c>
      <c r="NEA548" s="221"/>
      <c r="NEB548" s="85"/>
      <c r="NEC548" s="46"/>
      <c r="NED548" s="43"/>
      <c r="NEE548" s="44"/>
      <c r="NEF548" s="47" t="e">
        <f>NEF549+#REF!+#REF!</f>
        <v>#REF!</v>
      </c>
      <c r="NEG548" s="48"/>
      <c r="NEH548" s="221" t="s">
        <v>98</v>
      </c>
      <c r="NEI548" s="221"/>
      <c r="NEJ548" s="85"/>
      <c r="NEK548" s="46"/>
      <c r="NEL548" s="43"/>
      <c r="NEM548" s="44"/>
      <c r="NEN548" s="47" t="e">
        <f>NEN549+#REF!+#REF!</f>
        <v>#REF!</v>
      </c>
      <c r="NEO548" s="48"/>
      <c r="NEP548" s="221" t="s">
        <v>98</v>
      </c>
      <c r="NEQ548" s="221"/>
      <c r="NER548" s="85"/>
      <c r="NES548" s="46"/>
      <c r="NET548" s="43"/>
      <c r="NEU548" s="44"/>
      <c r="NEV548" s="47" t="e">
        <f>NEV549+#REF!+#REF!</f>
        <v>#REF!</v>
      </c>
      <c r="NEW548" s="48"/>
      <c r="NEX548" s="221" t="s">
        <v>98</v>
      </c>
      <c r="NEY548" s="221"/>
      <c r="NEZ548" s="85"/>
      <c r="NFA548" s="46"/>
      <c r="NFB548" s="43"/>
      <c r="NFC548" s="44"/>
      <c r="NFD548" s="47" t="e">
        <f>NFD549+#REF!+#REF!</f>
        <v>#REF!</v>
      </c>
      <c r="NFE548" s="48"/>
      <c r="NFF548" s="221" t="s">
        <v>98</v>
      </c>
      <c r="NFG548" s="221"/>
      <c r="NFH548" s="85"/>
      <c r="NFI548" s="46"/>
      <c r="NFJ548" s="43"/>
      <c r="NFK548" s="44"/>
      <c r="NFL548" s="47" t="e">
        <f>NFL549+#REF!+#REF!</f>
        <v>#REF!</v>
      </c>
      <c r="NFM548" s="48"/>
      <c r="NFN548" s="221" t="s">
        <v>98</v>
      </c>
      <c r="NFO548" s="221"/>
      <c r="NFP548" s="85"/>
      <c r="NFQ548" s="46"/>
      <c r="NFR548" s="43"/>
      <c r="NFS548" s="44"/>
      <c r="NFT548" s="47" t="e">
        <f>NFT549+#REF!+#REF!</f>
        <v>#REF!</v>
      </c>
      <c r="NFU548" s="48"/>
      <c r="NFV548" s="221" t="s">
        <v>98</v>
      </c>
      <c r="NFW548" s="221"/>
      <c r="NFX548" s="85"/>
      <c r="NFY548" s="46"/>
      <c r="NFZ548" s="43"/>
      <c r="NGA548" s="44"/>
      <c r="NGB548" s="47" t="e">
        <f>NGB549+#REF!+#REF!</f>
        <v>#REF!</v>
      </c>
      <c r="NGC548" s="48"/>
      <c r="NGD548" s="221" t="s">
        <v>98</v>
      </c>
      <c r="NGE548" s="221"/>
      <c r="NGF548" s="85"/>
      <c r="NGG548" s="46"/>
      <c r="NGH548" s="43"/>
      <c r="NGI548" s="44"/>
      <c r="NGJ548" s="47" t="e">
        <f>NGJ549+#REF!+#REF!</f>
        <v>#REF!</v>
      </c>
      <c r="NGK548" s="48"/>
      <c r="NGL548" s="221" t="s">
        <v>98</v>
      </c>
      <c r="NGM548" s="221"/>
      <c r="NGN548" s="85"/>
      <c r="NGO548" s="46"/>
      <c r="NGP548" s="43"/>
      <c r="NGQ548" s="44"/>
      <c r="NGR548" s="47" t="e">
        <f>NGR549+#REF!+#REF!</f>
        <v>#REF!</v>
      </c>
      <c r="NGS548" s="48"/>
      <c r="NGT548" s="221" t="s">
        <v>98</v>
      </c>
      <c r="NGU548" s="221"/>
      <c r="NGV548" s="85"/>
      <c r="NGW548" s="46"/>
      <c r="NGX548" s="43"/>
      <c r="NGY548" s="44"/>
      <c r="NGZ548" s="47" t="e">
        <f>NGZ549+#REF!+#REF!</f>
        <v>#REF!</v>
      </c>
      <c r="NHA548" s="48"/>
      <c r="NHB548" s="221" t="s">
        <v>98</v>
      </c>
      <c r="NHC548" s="221"/>
      <c r="NHD548" s="85"/>
      <c r="NHE548" s="46"/>
      <c r="NHF548" s="43"/>
      <c r="NHG548" s="44"/>
      <c r="NHH548" s="47" t="e">
        <f>NHH549+#REF!+#REF!</f>
        <v>#REF!</v>
      </c>
      <c r="NHI548" s="48"/>
      <c r="NHJ548" s="221" t="s">
        <v>98</v>
      </c>
      <c r="NHK548" s="221"/>
      <c r="NHL548" s="85"/>
      <c r="NHM548" s="46"/>
      <c r="NHN548" s="43"/>
      <c r="NHO548" s="44"/>
      <c r="NHP548" s="47" t="e">
        <f>NHP549+#REF!+#REF!</f>
        <v>#REF!</v>
      </c>
      <c r="NHQ548" s="48"/>
      <c r="NHR548" s="221" t="s">
        <v>98</v>
      </c>
      <c r="NHS548" s="221"/>
      <c r="NHT548" s="85"/>
      <c r="NHU548" s="46"/>
      <c r="NHV548" s="43"/>
      <c r="NHW548" s="44"/>
      <c r="NHX548" s="47" t="e">
        <f>NHX549+#REF!+#REF!</f>
        <v>#REF!</v>
      </c>
      <c r="NHY548" s="48"/>
      <c r="NHZ548" s="221" t="s">
        <v>98</v>
      </c>
      <c r="NIA548" s="221"/>
      <c r="NIB548" s="85"/>
      <c r="NIC548" s="46"/>
      <c r="NID548" s="43"/>
      <c r="NIE548" s="44"/>
      <c r="NIF548" s="47" t="e">
        <f>NIF549+#REF!+#REF!</f>
        <v>#REF!</v>
      </c>
      <c r="NIG548" s="48"/>
      <c r="NIH548" s="221" t="s">
        <v>98</v>
      </c>
      <c r="NII548" s="221"/>
      <c r="NIJ548" s="85"/>
      <c r="NIK548" s="46"/>
      <c r="NIL548" s="43"/>
      <c r="NIM548" s="44"/>
      <c r="NIN548" s="47" t="e">
        <f>NIN549+#REF!+#REF!</f>
        <v>#REF!</v>
      </c>
      <c r="NIO548" s="48"/>
      <c r="NIP548" s="221" t="s">
        <v>98</v>
      </c>
      <c r="NIQ548" s="221"/>
      <c r="NIR548" s="85"/>
      <c r="NIS548" s="46"/>
      <c r="NIT548" s="43"/>
      <c r="NIU548" s="44"/>
      <c r="NIV548" s="47" t="e">
        <f>NIV549+#REF!+#REF!</f>
        <v>#REF!</v>
      </c>
      <c r="NIW548" s="48"/>
      <c r="NIX548" s="221" t="s">
        <v>98</v>
      </c>
      <c r="NIY548" s="221"/>
      <c r="NIZ548" s="85"/>
      <c r="NJA548" s="46"/>
      <c r="NJB548" s="43"/>
      <c r="NJC548" s="44"/>
      <c r="NJD548" s="47" t="e">
        <f>NJD549+#REF!+#REF!</f>
        <v>#REF!</v>
      </c>
      <c r="NJE548" s="48"/>
      <c r="NJF548" s="221" t="s">
        <v>98</v>
      </c>
      <c r="NJG548" s="221"/>
      <c r="NJH548" s="85"/>
      <c r="NJI548" s="46"/>
      <c r="NJJ548" s="43"/>
      <c r="NJK548" s="44"/>
      <c r="NJL548" s="47" t="e">
        <f>NJL549+#REF!+#REF!</f>
        <v>#REF!</v>
      </c>
      <c r="NJM548" s="48"/>
      <c r="NJN548" s="221" t="s">
        <v>98</v>
      </c>
      <c r="NJO548" s="221"/>
      <c r="NJP548" s="85"/>
      <c r="NJQ548" s="46"/>
      <c r="NJR548" s="43"/>
      <c r="NJS548" s="44"/>
      <c r="NJT548" s="47" t="e">
        <f>NJT549+#REF!+#REF!</f>
        <v>#REF!</v>
      </c>
      <c r="NJU548" s="48"/>
      <c r="NJV548" s="221" t="s">
        <v>98</v>
      </c>
      <c r="NJW548" s="221"/>
      <c r="NJX548" s="85"/>
      <c r="NJY548" s="46"/>
      <c r="NJZ548" s="43"/>
      <c r="NKA548" s="44"/>
      <c r="NKB548" s="47" t="e">
        <f>NKB549+#REF!+#REF!</f>
        <v>#REF!</v>
      </c>
      <c r="NKC548" s="48"/>
      <c r="NKD548" s="221" t="s">
        <v>98</v>
      </c>
      <c r="NKE548" s="221"/>
      <c r="NKF548" s="85"/>
      <c r="NKG548" s="46"/>
      <c r="NKH548" s="43"/>
      <c r="NKI548" s="44"/>
      <c r="NKJ548" s="47" t="e">
        <f>NKJ549+#REF!+#REF!</f>
        <v>#REF!</v>
      </c>
      <c r="NKK548" s="48"/>
      <c r="NKL548" s="221" t="s">
        <v>98</v>
      </c>
      <c r="NKM548" s="221"/>
      <c r="NKN548" s="85"/>
      <c r="NKO548" s="46"/>
      <c r="NKP548" s="43"/>
      <c r="NKQ548" s="44"/>
      <c r="NKR548" s="47" t="e">
        <f>NKR549+#REF!+#REF!</f>
        <v>#REF!</v>
      </c>
      <c r="NKS548" s="48"/>
      <c r="NKT548" s="221" t="s">
        <v>98</v>
      </c>
      <c r="NKU548" s="221"/>
      <c r="NKV548" s="85"/>
      <c r="NKW548" s="46"/>
      <c r="NKX548" s="43"/>
      <c r="NKY548" s="44"/>
      <c r="NKZ548" s="47" t="e">
        <f>NKZ549+#REF!+#REF!</f>
        <v>#REF!</v>
      </c>
      <c r="NLA548" s="48"/>
      <c r="NLB548" s="221" t="s">
        <v>98</v>
      </c>
      <c r="NLC548" s="221"/>
      <c r="NLD548" s="85"/>
      <c r="NLE548" s="46"/>
      <c r="NLF548" s="43"/>
      <c r="NLG548" s="44"/>
      <c r="NLH548" s="47" t="e">
        <f>NLH549+#REF!+#REF!</f>
        <v>#REF!</v>
      </c>
      <c r="NLI548" s="48"/>
      <c r="NLJ548" s="221" t="s">
        <v>98</v>
      </c>
      <c r="NLK548" s="221"/>
      <c r="NLL548" s="85"/>
      <c r="NLM548" s="46"/>
      <c r="NLN548" s="43"/>
      <c r="NLO548" s="44"/>
      <c r="NLP548" s="47" t="e">
        <f>NLP549+#REF!+#REF!</f>
        <v>#REF!</v>
      </c>
      <c r="NLQ548" s="48"/>
      <c r="NLR548" s="221" t="s">
        <v>98</v>
      </c>
      <c r="NLS548" s="221"/>
      <c r="NLT548" s="85"/>
      <c r="NLU548" s="46"/>
      <c r="NLV548" s="43"/>
      <c r="NLW548" s="44"/>
      <c r="NLX548" s="47" t="e">
        <f>NLX549+#REF!+#REF!</f>
        <v>#REF!</v>
      </c>
      <c r="NLY548" s="48"/>
      <c r="NLZ548" s="221" t="s">
        <v>98</v>
      </c>
      <c r="NMA548" s="221"/>
      <c r="NMB548" s="85"/>
      <c r="NMC548" s="46"/>
      <c r="NMD548" s="43"/>
      <c r="NME548" s="44"/>
      <c r="NMF548" s="47" t="e">
        <f>NMF549+#REF!+#REF!</f>
        <v>#REF!</v>
      </c>
      <c r="NMG548" s="48"/>
      <c r="NMH548" s="221" t="s">
        <v>98</v>
      </c>
      <c r="NMI548" s="221"/>
      <c r="NMJ548" s="85"/>
      <c r="NMK548" s="46"/>
      <c r="NML548" s="43"/>
      <c r="NMM548" s="44"/>
      <c r="NMN548" s="47" t="e">
        <f>NMN549+#REF!+#REF!</f>
        <v>#REF!</v>
      </c>
      <c r="NMO548" s="48"/>
      <c r="NMP548" s="221" t="s">
        <v>98</v>
      </c>
      <c r="NMQ548" s="221"/>
      <c r="NMR548" s="85"/>
      <c r="NMS548" s="46"/>
      <c r="NMT548" s="43"/>
      <c r="NMU548" s="44"/>
      <c r="NMV548" s="47" t="e">
        <f>NMV549+#REF!+#REF!</f>
        <v>#REF!</v>
      </c>
      <c r="NMW548" s="48"/>
      <c r="NMX548" s="221" t="s">
        <v>98</v>
      </c>
      <c r="NMY548" s="221"/>
      <c r="NMZ548" s="85"/>
      <c r="NNA548" s="46"/>
      <c r="NNB548" s="43"/>
      <c r="NNC548" s="44"/>
      <c r="NND548" s="47" t="e">
        <f>NND549+#REF!+#REF!</f>
        <v>#REF!</v>
      </c>
      <c r="NNE548" s="48"/>
      <c r="NNF548" s="221" t="s">
        <v>98</v>
      </c>
      <c r="NNG548" s="221"/>
      <c r="NNH548" s="85"/>
      <c r="NNI548" s="46"/>
      <c r="NNJ548" s="43"/>
      <c r="NNK548" s="44"/>
      <c r="NNL548" s="47" t="e">
        <f>NNL549+#REF!+#REF!</f>
        <v>#REF!</v>
      </c>
      <c r="NNM548" s="48"/>
      <c r="NNN548" s="221" t="s">
        <v>98</v>
      </c>
      <c r="NNO548" s="221"/>
      <c r="NNP548" s="85"/>
      <c r="NNQ548" s="46"/>
      <c r="NNR548" s="43"/>
      <c r="NNS548" s="44"/>
      <c r="NNT548" s="47" t="e">
        <f>NNT549+#REF!+#REF!</f>
        <v>#REF!</v>
      </c>
      <c r="NNU548" s="48"/>
      <c r="NNV548" s="221" t="s">
        <v>98</v>
      </c>
      <c r="NNW548" s="221"/>
      <c r="NNX548" s="85"/>
      <c r="NNY548" s="46"/>
      <c r="NNZ548" s="43"/>
      <c r="NOA548" s="44"/>
      <c r="NOB548" s="47" t="e">
        <f>NOB549+#REF!+#REF!</f>
        <v>#REF!</v>
      </c>
      <c r="NOC548" s="48"/>
      <c r="NOD548" s="221" t="s">
        <v>98</v>
      </c>
      <c r="NOE548" s="221"/>
      <c r="NOF548" s="85"/>
      <c r="NOG548" s="46"/>
      <c r="NOH548" s="43"/>
      <c r="NOI548" s="44"/>
      <c r="NOJ548" s="47" t="e">
        <f>NOJ549+#REF!+#REF!</f>
        <v>#REF!</v>
      </c>
      <c r="NOK548" s="48"/>
      <c r="NOL548" s="221" t="s">
        <v>98</v>
      </c>
      <c r="NOM548" s="221"/>
      <c r="NON548" s="85"/>
      <c r="NOO548" s="46"/>
      <c r="NOP548" s="43"/>
      <c r="NOQ548" s="44"/>
      <c r="NOR548" s="47" t="e">
        <f>NOR549+#REF!+#REF!</f>
        <v>#REF!</v>
      </c>
      <c r="NOS548" s="48"/>
      <c r="NOT548" s="221" t="s">
        <v>98</v>
      </c>
      <c r="NOU548" s="221"/>
      <c r="NOV548" s="85"/>
      <c r="NOW548" s="46"/>
      <c r="NOX548" s="43"/>
      <c r="NOY548" s="44"/>
      <c r="NOZ548" s="47" t="e">
        <f>NOZ549+#REF!+#REF!</f>
        <v>#REF!</v>
      </c>
      <c r="NPA548" s="48"/>
      <c r="NPB548" s="221" t="s">
        <v>98</v>
      </c>
      <c r="NPC548" s="221"/>
      <c r="NPD548" s="85"/>
      <c r="NPE548" s="46"/>
      <c r="NPF548" s="43"/>
      <c r="NPG548" s="44"/>
      <c r="NPH548" s="47" t="e">
        <f>NPH549+#REF!+#REF!</f>
        <v>#REF!</v>
      </c>
      <c r="NPI548" s="48"/>
      <c r="NPJ548" s="221" t="s">
        <v>98</v>
      </c>
      <c r="NPK548" s="221"/>
      <c r="NPL548" s="85"/>
      <c r="NPM548" s="46"/>
      <c r="NPN548" s="43"/>
      <c r="NPO548" s="44"/>
      <c r="NPP548" s="47" t="e">
        <f>NPP549+#REF!+#REF!</f>
        <v>#REF!</v>
      </c>
      <c r="NPQ548" s="48"/>
      <c r="NPR548" s="221" t="s">
        <v>98</v>
      </c>
      <c r="NPS548" s="221"/>
      <c r="NPT548" s="85"/>
      <c r="NPU548" s="46"/>
      <c r="NPV548" s="43"/>
      <c r="NPW548" s="44"/>
      <c r="NPX548" s="47" t="e">
        <f>NPX549+#REF!+#REF!</f>
        <v>#REF!</v>
      </c>
      <c r="NPY548" s="48"/>
      <c r="NPZ548" s="221" t="s">
        <v>98</v>
      </c>
      <c r="NQA548" s="221"/>
      <c r="NQB548" s="85"/>
      <c r="NQC548" s="46"/>
      <c r="NQD548" s="43"/>
      <c r="NQE548" s="44"/>
      <c r="NQF548" s="47" t="e">
        <f>NQF549+#REF!+#REF!</f>
        <v>#REF!</v>
      </c>
      <c r="NQG548" s="48"/>
      <c r="NQH548" s="221" t="s">
        <v>98</v>
      </c>
      <c r="NQI548" s="221"/>
      <c r="NQJ548" s="85"/>
      <c r="NQK548" s="46"/>
      <c r="NQL548" s="43"/>
      <c r="NQM548" s="44"/>
      <c r="NQN548" s="47" t="e">
        <f>NQN549+#REF!+#REF!</f>
        <v>#REF!</v>
      </c>
      <c r="NQO548" s="48"/>
      <c r="NQP548" s="221" t="s">
        <v>98</v>
      </c>
      <c r="NQQ548" s="221"/>
      <c r="NQR548" s="85"/>
      <c r="NQS548" s="46"/>
      <c r="NQT548" s="43"/>
      <c r="NQU548" s="44"/>
      <c r="NQV548" s="47" t="e">
        <f>NQV549+#REF!+#REF!</f>
        <v>#REF!</v>
      </c>
      <c r="NQW548" s="48"/>
      <c r="NQX548" s="221" t="s">
        <v>98</v>
      </c>
      <c r="NQY548" s="221"/>
      <c r="NQZ548" s="85"/>
      <c r="NRA548" s="46"/>
      <c r="NRB548" s="43"/>
      <c r="NRC548" s="44"/>
      <c r="NRD548" s="47" t="e">
        <f>NRD549+#REF!+#REF!</f>
        <v>#REF!</v>
      </c>
      <c r="NRE548" s="48"/>
      <c r="NRF548" s="221" t="s">
        <v>98</v>
      </c>
      <c r="NRG548" s="221"/>
      <c r="NRH548" s="85"/>
      <c r="NRI548" s="46"/>
      <c r="NRJ548" s="43"/>
      <c r="NRK548" s="44"/>
      <c r="NRL548" s="47" t="e">
        <f>NRL549+#REF!+#REF!</f>
        <v>#REF!</v>
      </c>
      <c r="NRM548" s="48"/>
      <c r="NRN548" s="221" t="s">
        <v>98</v>
      </c>
      <c r="NRO548" s="221"/>
      <c r="NRP548" s="85"/>
      <c r="NRQ548" s="46"/>
      <c r="NRR548" s="43"/>
      <c r="NRS548" s="44"/>
      <c r="NRT548" s="47" t="e">
        <f>NRT549+#REF!+#REF!</f>
        <v>#REF!</v>
      </c>
      <c r="NRU548" s="48"/>
      <c r="NRV548" s="221" t="s">
        <v>98</v>
      </c>
      <c r="NRW548" s="221"/>
      <c r="NRX548" s="85"/>
      <c r="NRY548" s="46"/>
      <c r="NRZ548" s="43"/>
      <c r="NSA548" s="44"/>
      <c r="NSB548" s="47" t="e">
        <f>NSB549+#REF!+#REF!</f>
        <v>#REF!</v>
      </c>
      <c r="NSC548" s="48"/>
      <c r="NSD548" s="221" t="s">
        <v>98</v>
      </c>
      <c r="NSE548" s="221"/>
      <c r="NSF548" s="85"/>
      <c r="NSG548" s="46"/>
      <c r="NSH548" s="43"/>
      <c r="NSI548" s="44"/>
      <c r="NSJ548" s="47" t="e">
        <f>NSJ549+#REF!+#REF!</f>
        <v>#REF!</v>
      </c>
      <c r="NSK548" s="48"/>
      <c r="NSL548" s="221" t="s">
        <v>98</v>
      </c>
      <c r="NSM548" s="221"/>
      <c r="NSN548" s="85"/>
      <c r="NSO548" s="46"/>
      <c r="NSP548" s="43"/>
      <c r="NSQ548" s="44"/>
      <c r="NSR548" s="47" t="e">
        <f>NSR549+#REF!+#REF!</f>
        <v>#REF!</v>
      </c>
      <c r="NSS548" s="48"/>
      <c r="NST548" s="221" t="s">
        <v>98</v>
      </c>
      <c r="NSU548" s="221"/>
      <c r="NSV548" s="85"/>
      <c r="NSW548" s="46"/>
      <c r="NSX548" s="43"/>
      <c r="NSY548" s="44"/>
      <c r="NSZ548" s="47" t="e">
        <f>NSZ549+#REF!+#REF!</f>
        <v>#REF!</v>
      </c>
      <c r="NTA548" s="48"/>
      <c r="NTB548" s="221" t="s">
        <v>98</v>
      </c>
      <c r="NTC548" s="221"/>
      <c r="NTD548" s="85"/>
      <c r="NTE548" s="46"/>
      <c r="NTF548" s="43"/>
      <c r="NTG548" s="44"/>
      <c r="NTH548" s="47" t="e">
        <f>NTH549+#REF!+#REF!</f>
        <v>#REF!</v>
      </c>
      <c r="NTI548" s="48"/>
      <c r="NTJ548" s="221" t="s">
        <v>98</v>
      </c>
      <c r="NTK548" s="221"/>
      <c r="NTL548" s="85"/>
      <c r="NTM548" s="46"/>
      <c r="NTN548" s="43"/>
      <c r="NTO548" s="44"/>
      <c r="NTP548" s="47" t="e">
        <f>NTP549+#REF!+#REF!</f>
        <v>#REF!</v>
      </c>
      <c r="NTQ548" s="48"/>
      <c r="NTR548" s="221" t="s">
        <v>98</v>
      </c>
      <c r="NTS548" s="221"/>
      <c r="NTT548" s="85"/>
      <c r="NTU548" s="46"/>
      <c r="NTV548" s="43"/>
      <c r="NTW548" s="44"/>
      <c r="NTX548" s="47" t="e">
        <f>NTX549+#REF!+#REF!</f>
        <v>#REF!</v>
      </c>
      <c r="NTY548" s="48"/>
      <c r="NTZ548" s="221" t="s">
        <v>98</v>
      </c>
      <c r="NUA548" s="221"/>
      <c r="NUB548" s="85"/>
      <c r="NUC548" s="46"/>
      <c r="NUD548" s="43"/>
      <c r="NUE548" s="44"/>
      <c r="NUF548" s="47" t="e">
        <f>NUF549+#REF!+#REF!</f>
        <v>#REF!</v>
      </c>
      <c r="NUG548" s="48"/>
      <c r="NUH548" s="221" t="s">
        <v>98</v>
      </c>
      <c r="NUI548" s="221"/>
      <c r="NUJ548" s="85"/>
      <c r="NUK548" s="46"/>
      <c r="NUL548" s="43"/>
      <c r="NUM548" s="44"/>
      <c r="NUN548" s="47" t="e">
        <f>NUN549+#REF!+#REF!</f>
        <v>#REF!</v>
      </c>
      <c r="NUO548" s="48"/>
      <c r="NUP548" s="221" t="s">
        <v>98</v>
      </c>
      <c r="NUQ548" s="221"/>
      <c r="NUR548" s="85"/>
      <c r="NUS548" s="46"/>
      <c r="NUT548" s="43"/>
      <c r="NUU548" s="44"/>
      <c r="NUV548" s="47" t="e">
        <f>NUV549+#REF!+#REF!</f>
        <v>#REF!</v>
      </c>
      <c r="NUW548" s="48"/>
      <c r="NUX548" s="221" t="s">
        <v>98</v>
      </c>
      <c r="NUY548" s="221"/>
      <c r="NUZ548" s="85"/>
      <c r="NVA548" s="46"/>
      <c r="NVB548" s="43"/>
      <c r="NVC548" s="44"/>
      <c r="NVD548" s="47" t="e">
        <f>NVD549+#REF!+#REF!</f>
        <v>#REF!</v>
      </c>
      <c r="NVE548" s="48"/>
      <c r="NVF548" s="221" t="s">
        <v>98</v>
      </c>
      <c r="NVG548" s="221"/>
      <c r="NVH548" s="85"/>
      <c r="NVI548" s="46"/>
      <c r="NVJ548" s="43"/>
      <c r="NVK548" s="44"/>
      <c r="NVL548" s="47" t="e">
        <f>NVL549+#REF!+#REF!</f>
        <v>#REF!</v>
      </c>
      <c r="NVM548" s="48"/>
      <c r="NVN548" s="221" t="s">
        <v>98</v>
      </c>
      <c r="NVO548" s="221"/>
      <c r="NVP548" s="85"/>
      <c r="NVQ548" s="46"/>
      <c r="NVR548" s="43"/>
      <c r="NVS548" s="44"/>
      <c r="NVT548" s="47" t="e">
        <f>NVT549+#REF!+#REF!</f>
        <v>#REF!</v>
      </c>
      <c r="NVU548" s="48"/>
      <c r="NVV548" s="221" t="s">
        <v>98</v>
      </c>
      <c r="NVW548" s="221"/>
      <c r="NVX548" s="85"/>
      <c r="NVY548" s="46"/>
      <c r="NVZ548" s="43"/>
      <c r="NWA548" s="44"/>
      <c r="NWB548" s="47" t="e">
        <f>NWB549+#REF!+#REF!</f>
        <v>#REF!</v>
      </c>
      <c r="NWC548" s="48"/>
      <c r="NWD548" s="221" t="s">
        <v>98</v>
      </c>
      <c r="NWE548" s="221"/>
      <c r="NWF548" s="85"/>
      <c r="NWG548" s="46"/>
      <c r="NWH548" s="43"/>
      <c r="NWI548" s="44"/>
      <c r="NWJ548" s="47" t="e">
        <f>NWJ549+#REF!+#REF!</f>
        <v>#REF!</v>
      </c>
      <c r="NWK548" s="48"/>
      <c r="NWL548" s="221" t="s">
        <v>98</v>
      </c>
      <c r="NWM548" s="221"/>
      <c r="NWN548" s="85"/>
      <c r="NWO548" s="46"/>
      <c r="NWP548" s="43"/>
      <c r="NWQ548" s="44"/>
      <c r="NWR548" s="47" t="e">
        <f>NWR549+#REF!+#REF!</f>
        <v>#REF!</v>
      </c>
      <c r="NWS548" s="48"/>
      <c r="NWT548" s="221" t="s">
        <v>98</v>
      </c>
      <c r="NWU548" s="221"/>
      <c r="NWV548" s="85"/>
      <c r="NWW548" s="46"/>
      <c r="NWX548" s="43"/>
      <c r="NWY548" s="44"/>
      <c r="NWZ548" s="47" t="e">
        <f>NWZ549+#REF!+#REF!</f>
        <v>#REF!</v>
      </c>
      <c r="NXA548" s="48"/>
      <c r="NXB548" s="221" t="s">
        <v>98</v>
      </c>
      <c r="NXC548" s="221"/>
      <c r="NXD548" s="85"/>
      <c r="NXE548" s="46"/>
      <c r="NXF548" s="43"/>
      <c r="NXG548" s="44"/>
      <c r="NXH548" s="47" t="e">
        <f>NXH549+#REF!+#REF!</f>
        <v>#REF!</v>
      </c>
      <c r="NXI548" s="48"/>
      <c r="NXJ548" s="221" t="s">
        <v>98</v>
      </c>
      <c r="NXK548" s="221"/>
      <c r="NXL548" s="85"/>
      <c r="NXM548" s="46"/>
      <c r="NXN548" s="43"/>
      <c r="NXO548" s="44"/>
      <c r="NXP548" s="47" t="e">
        <f>NXP549+#REF!+#REF!</f>
        <v>#REF!</v>
      </c>
      <c r="NXQ548" s="48"/>
      <c r="NXR548" s="221" t="s">
        <v>98</v>
      </c>
      <c r="NXS548" s="221"/>
      <c r="NXT548" s="85"/>
      <c r="NXU548" s="46"/>
      <c r="NXV548" s="43"/>
      <c r="NXW548" s="44"/>
      <c r="NXX548" s="47" t="e">
        <f>NXX549+#REF!+#REF!</f>
        <v>#REF!</v>
      </c>
      <c r="NXY548" s="48"/>
      <c r="NXZ548" s="221" t="s">
        <v>98</v>
      </c>
      <c r="NYA548" s="221"/>
      <c r="NYB548" s="85"/>
      <c r="NYC548" s="46"/>
      <c r="NYD548" s="43"/>
      <c r="NYE548" s="44"/>
      <c r="NYF548" s="47" t="e">
        <f>NYF549+#REF!+#REF!</f>
        <v>#REF!</v>
      </c>
      <c r="NYG548" s="48"/>
      <c r="NYH548" s="221" t="s">
        <v>98</v>
      </c>
      <c r="NYI548" s="221"/>
      <c r="NYJ548" s="85"/>
      <c r="NYK548" s="46"/>
      <c r="NYL548" s="43"/>
      <c r="NYM548" s="44"/>
      <c r="NYN548" s="47" t="e">
        <f>NYN549+#REF!+#REF!</f>
        <v>#REF!</v>
      </c>
      <c r="NYO548" s="48"/>
      <c r="NYP548" s="221" t="s">
        <v>98</v>
      </c>
      <c r="NYQ548" s="221"/>
      <c r="NYR548" s="85"/>
      <c r="NYS548" s="46"/>
      <c r="NYT548" s="43"/>
      <c r="NYU548" s="44"/>
      <c r="NYV548" s="47" t="e">
        <f>NYV549+#REF!+#REF!</f>
        <v>#REF!</v>
      </c>
      <c r="NYW548" s="48"/>
      <c r="NYX548" s="221" t="s">
        <v>98</v>
      </c>
      <c r="NYY548" s="221"/>
      <c r="NYZ548" s="85"/>
      <c r="NZA548" s="46"/>
      <c r="NZB548" s="43"/>
      <c r="NZC548" s="44"/>
      <c r="NZD548" s="47" t="e">
        <f>NZD549+#REF!+#REF!</f>
        <v>#REF!</v>
      </c>
      <c r="NZE548" s="48"/>
      <c r="NZF548" s="221" t="s">
        <v>98</v>
      </c>
      <c r="NZG548" s="221"/>
      <c r="NZH548" s="85"/>
      <c r="NZI548" s="46"/>
      <c r="NZJ548" s="43"/>
      <c r="NZK548" s="44"/>
      <c r="NZL548" s="47" t="e">
        <f>NZL549+#REF!+#REF!</f>
        <v>#REF!</v>
      </c>
      <c r="NZM548" s="48"/>
      <c r="NZN548" s="221" t="s">
        <v>98</v>
      </c>
      <c r="NZO548" s="221"/>
      <c r="NZP548" s="85"/>
      <c r="NZQ548" s="46"/>
      <c r="NZR548" s="43"/>
      <c r="NZS548" s="44"/>
      <c r="NZT548" s="47" t="e">
        <f>NZT549+#REF!+#REF!</f>
        <v>#REF!</v>
      </c>
      <c r="NZU548" s="48"/>
      <c r="NZV548" s="221" t="s">
        <v>98</v>
      </c>
      <c r="NZW548" s="221"/>
      <c r="NZX548" s="85"/>
      <c r="NZY548" s="46"/>
      <c r="NZZ548" s="43"/>
      <c r="OAA548" s="44"/>
      <c r="OAB548" s="47" t="e">
        <f>OAB549+#REF!+#REF!</f>
        <v>#REF!</v>
      </c>
      <c r="OAC548" s="48"/>
      <c r="OAD548" s="221" t="s">
        <v>98</v>
      </c>
      <c r="OAE548" s="221"/>
      <c r="OAF548" s="85"/>
      <c r="OAG548" s="46"/>
      <c r="OAH548" s="43"/>
      <c r="OAI548" s="44"/>
      <c r="OAJ548" s="47" t="e">
        <f>OAJ549+#REF!+#REF!</f>
        <v>#REF!</v>
      </c>
      <c r="OAK548" s="48"/>
      <c r="OAL548" s="221" t="s">
        <v>98</v>
      </c>
      <c r="OAM548" s="221"/>
      <c r="OAN548" s="85"/>
      <c r="OAO548" s="46"/>
      <c r="OAP548" s="43"/>
      <c r="OAQ548" s="44"/>
      <c r="OAR548" s="47" t="e">
        <f>OAR549+#REF!+#REF!</f>
        <v>#REF!</v>
      </c>
      <c r="OAS548" s="48"/>
      <c r="OAT548" s="221" t="s">
        <v>98</v>
      </c>
      <c r="OAU548" s="221"/>
      <c r="OAV548" s="85"/>
      <c r="OAW548" s="46"/>
      <c r="OAX548" s="43"/>
      <c r="OAY548" s="44"/>
      <c r="OAZ548" s="47" t="e">
        <f>OAZ549+#REF!+#REF!</f>
        <v>#REF!</v>
      </c>
      <c r="OBA548" s="48"/>
      <c r="OBB548" s="221" t="s">
        <v>98</v>
      </c>
      <c r="OBC548" s="221"/>
      <c r="OBD548" s="85"/>
      <c r="OBE548" s="46"/>
      <c r="OBF548" s="43"/>
      <c r="OBG548" s="44"/>
      <c r="OBH548" s="47" t="e">
        <f>OBH549+#REF!+#REF!</f>
        <v>#REF!</v>
      </c>
      <c r="OBI548" s="48"/>
      <c r="OBJ548" s="221" t="s">
        <v>98</v>
      </c>
      <c r="OBK548" s="221"/>
      <c r="OBL548" s="85"/>
      <c r="OBM548" s="46"/>
      <c r="OBN548" s="43"/>
      <c r="OBO548" s="44"/>
      <c r="OBP548" s="47" t="e">
        <f>OBP549+#REF!+#REF!</f>
        <v>#REF!</v>
      </c>
      <c r="OBQ548" s="48"/>
      <c r="OBR548" s="221" t="s">
        <v>98</v>
      </c>
      <c r="OBS548" s="221"/>
      <c r="OBT548" s="85"/>
      <c r="OBU548" s="46"/>
      <c r="OBV548" s="43"/>
      <c r="OBW548" s="44"/>
      <c r="OBX548" s="47" t="e">
        <f>OBX549+#REF!+#REF!</f>
        <v>#REF!</v>
      </c>
      <c r="OBY548" s="48"/>
      <c r="OBZ548" s="221" t="s">
        <v>98</v>
      </c>
      <c r="OCA548" s="221"/>
      <c r="OCB548" s="85"/>
      <c r="OCC548" s="46"/>
      <c r="OCD548" s="43"/>
      <c r="OCE548" s="44"/>
      <c r="OCF548" s="47" t="e">
        <f>OCF549+#REF!+#REF!</f>
        <v>#REF!</v>
      </c>
      <c r="OCG548" s="48"/>
      <c r="OCH548" s="221" t="s">
        <v>98</v>
      </c>
      <c r="OCI548" s="221"/>
      <c r="OCJ548" s="85"/>
      <c r="OCK548" s="46"/>
      <c r="OCL548" s="43"/>
      <c r="OCM548" s="44"/>
      <c r="OCN548" s="47" t="e">
        <f>OCN549+#REF!+#REF!</f>
        <v>#REF!</v>
      </c>
      <c r="OCO548" s="48"/>
      <c r="OCP548" s="221" t="s">
        <v>98</v>
      </c>
      <c r="OCQ548" s="221"/>
      <c r="OCR548" s="85"/>
      <c r="OCS548" s="46"/>
      <c r="OCT548" s="43"/>
      <c r="OCU548" s="44"/>
      <c r="OCV548" s="47" t="e">
        <f>OCV549+#REF!+#REF!</f>
        <v>#REF!</v>
      </c>
      <c r="OCW548" s="48"/>
      <c r="OCX548" s="221" t="s">
        <v>98</v>
      </c>
      <c r="OCY548" s="221"/>
      <c r="OCZ548" s="85"/>
      <c r="ODA548" s="46"/>
      <c r="ODB548" s="43"/>
      <c r="ODC548" s="44"/>
      <c r="ODD548" s="47" t="e">
        <f>ODD549+#REF!+#REF!</f>
        <v>#REF!</v>
      </c>
      <c r="ODE548" s="48"/>
      <c r="ODF548" s="221" t="s">
        <v>98</v>
      </c>
      <c r="ODG548" s="221"/>
      <c r="ODH548" s="85"/>
      <c r="ODI548" s="46"/>
      <c r="ODJ548" s="43"/>
      <c r="ODK548" s="44"/>
      <c r="ODL548" s="47" t="e">
        <f>ODL549+#REF!+#REF!</f>
        <v>#REF!</v>
      </c>
      <c r="ODM548" s="48"/>
      <c r="ODN548" s="221" t="s">
        <v>98</v>
      </c>
      <c r="ODO548" s="221"/>
      <c r="ODP548" s="85"/>
      <c r="ODQ548" s="46"/>
      <c r="ODR548" s="43"/>
      <c r="ODS548" s="44"/>
      <c r="ODT548" s="47" t="e">
        <f>ODT549+#REF!+#REF!</f>
        <v>#REF!</v>
      </c>
      <c r="ODU548" s="48"/>
      <c r="ODV548" s="221" t="s">
        <v>98</v>
      </c>
      <c r="ODW548" s="221"/>
      <c r="ODX548" s="85"/>
      <c r="ODY548" s="46"/>
      <c r="ODZ548" s="43"/>
      <c r="OEA548" s="44"/>
      <c r="OEB548" s="47" t="e">
        <f>OEB549+#REF!+#REF!</f>
        <v>#REF!</v>
      </c>
      <c r="OEC548" s="48"/>
      <c r="OED548" s="221" t="s">
        <v>98</v>
      </c>
      <c r="OEE548" s="221"/>
      <c r="OEF548" s="85"/>
      <c r="OEG548" s="46"/>
      <c r="OEH548" s="43"/>
      <c r="OEI548" s="44"/>
      <c r="OEJ548" s="47" t="e">
        <f>OEJ549+#REF!+#REF!</f>
        <v>#REF!</v>
      </c>
      <c r="OEK548" s="48"/>
      <c r="OEL548" s="221" t="s">
        <v>98</v>
      </c>
      <c r="OEM548" s="221"/>
      <c r="OEN548" s="85"/>
      <c r="OEO548" s="46"/>
      <c r="OEP548" s="43"/>
      <c r="OEQ548" s="44"/>
      <c r="OER548" s="47" t="e">
        <f>OER549+#REF!+#REF!</f>
        <v>#REF!</v>
      </c>
      <c r="OES548" s="48"/>
      <c r="OET548" s="221" t="s">
        <v>98</v>
      </c>
      <c r="OEU548" s="221"/>
      <c r="OEV548" s="85"/>
      <c r="OEW548" s="46"/>
      <c r="OEX548" s="43"/>
      <c r="OEY548" s="44"/>
      <c r="OEZ548" s="47" t="e">
        <f>OEZ549+#REF!+#REF!</f>
        <v>#REF!</v>
      </c>
      <c r="OFA548" s="48"/>
      <c r="OFB548" s="221" t="s">
        <v>98</v>
      </c>
      <c r="OFC548" s="221"/>
      <c r="OFD548" s="85"/>
      <c r="OFE548" s="46"/>
      <c r="OFF548" s="43"/>
      <c r="OFG548" s="44"/>
      <c r="OFH548" s="47" t="e">
        <f>OFH549+#REF!+#REF!</f>
        <v>#REF!</v>
      </c>
      <c r="OFI548" s="48"/>
      <c r="OFJ548" s="221" t="s">
        <v>98</v>
      </c>
      <c r="OFK548" s="221"/>
      <c r="OFL548" s="85"/>
      <c r="OFM548" s="46"/>
      <c r="OFN548" s="43"/>
      <c r="OFO548" s="44"/>
      <c r="OFP548" s="47" t="e">
        <f>OFP549+#REF!+#REF!</f>
        <v>#REF!</v>
      </c>
      <c r="OFQ548" s="48"/>
      <c r="OFR548" s="221" t="s">
        <v>98</v>
      </c>
      <c r="OFS548" s="221"/>
      <c r="OFT548" s="85"/>
      <c r="OFU548" s="46"/>
      <c r="OFV548" s="43"/>
      <c r="OFW548" s="44"/>
      <c r="OFX548" s="47" t="e">
        <f>OFX549+#REF!+#REF!</f>
        <v>#REF!</v>
      </c>
      <c r="OFY548" s="48"/>
      <c r="OFZ548" s="221" t="s">
        <v>98</v>
      </c>
      <c r="OGA548" s="221"/>
      <c r="OGB548" s="85"/>
      <c r="OGC548" s="46"/>
      <c r="OGD548" s="43"/>
      <c r="OGE548" s="44"/>
      <c r="OGF548" s="47" t="e">
        <f>OGF549+#REF!+#REF!</f>
        <v>#REF!</v>
      </c>
      <c r="OGG548" s="48"/>
      <c r="OGH548" s="221" t="s">
        <v>98</v>
      </c>
      <c r="OGI548" s="221"/>
      <c r="OGJ548" s="85"/>
      <c r="OGK548" s="46"/>
      <c r="OGL548" s="43"/>
      <c r="OGM548" s="44"/>
      <c r="OGN548" s="47" t="e">
        <f>OGN549+#REF!+#REF!</f>
        <v>#REF!</v>
      </c>
      <c r="OGO548" s="48"/>
      <c r="OGP548" s="221" t="s">
        <v>98</v>
      </c>
      <c r="OGQ548" s="221"/>
      <c r="OGR548" s="85"/>
      <c r="OGS548" s="46"/>
      <c r="OGT548" s="43"/>
      <c r="OGU548" s="44"/>
      <c r="OGV548" s="47" t="e">
        <f>OGV549+#REF!+#REF!</f>
        <v>#REF!</v>
      </c>
      <c r="OGW548" s="48"/>
      <c r="OGX548" s="221" t="s">
        <v>98</v>
      </c>
      <c r="OGY548" s="221"/>
      <c r="OGZ548" s="85"/>
      <c r="OHA548" s="46"/>
      <c r="OHB548" s="43"/>
      <c r="OHC548" s="44"/>
      <c r="OHD548" s="47" t="e">
        <f>OHD549+#REF!+#REF!</f>
        <v>#REF!</v>
      </c>
      <c r="OHE548" s="48"/>
      <c r="OHF548" s="221" t="s">
        <v>98</v>
      </c>
      <c r="OHG548" s="221"/>
      <c r="OHH548" s="85"/>
      <c r="OHI548" s="46"/>
      <c r="OHJ548" s="43"/>
      <c r="OHK548" s="44"/>
      <c r="OHL548" s="47" t="e">
        <f>OHL549+#REF!+#REF!</f>
        <v>#REF!</v>
      </c>
      <c r="OHM548" s="48"/>
      <c r="OHN548" s="221" t="s">
        <v>98</v>
      </c>
      <c r="OHO548" s="221"/>
      <c r="OHP548" s="85"/>
      <c r="OHQ548" s="46"/>
      <c r="OHR548" s="43"/>
      <c r="OHS548" s="44"/>
      <c r="OHT548" s="47" t="e">
        <f>OHT549+#REF!+#REF!</f>
        <v>#REF!</v>
      </c>
      <c r="OHU548" s="48"/>
      <c r="OHV548" s="221" t="s">
        <v>98</v>
      </c>
      <c r="OHW548" s="221"/>
      <c r="OHX548" s="85"/>
      <c r="OHY548" s="46"/>
      <c r="OHZ548" s="43"/>
      <c r="OIA548" s="44"/>
      <c r="OIB548" s="47" t="e">
        <f>OIB549+#REF!+#REF!</f>
        <v>#REF!</v>
      </c>
      <c r="OIC548" s="48"/>
      <c r="OID548" s="221" t="s">
        <v>98</v>
      </c>
      <c r="OIE548" s="221"/>
      <c r="OIF548" s="85"/>
      <c r="OIG548" s="46"/>
      <c r="OIH548" s="43"/>
      <c r="OII548" s="44"/>
      <c r="OIJ548" s="47" t="e">
        <f>OIJ549+#REF!+#REF!</f>
        <v>#REF!</v>
      </c>
      <c r="OIK548" s="48"/>
      <c r="OIL548" s="221" t="s">
        <v>98</v>
      </c>
      <c r="OIM548" s="221"/>
      <c r="OIN548" s="85"/>
      <c r="OIO548" s="46"/>
      <c r="OIP548" s="43"/>
      <c r="OIQ548" s="44"/>
      <c r="OIR548" s="47" t="e">
        <f>OIR549+#REF!+#REF!</f>
        <v>#REF!</v>
      </c>
      <c r="OIS548" s="48"/>
      <c r="OIT548" s="221" t="s">
        <v>98</v>
      </c>
      <c r="OIU548" s="221"/>
      <c r="OIV548" s="85"/>
      <c r="OIW548" s="46"/>
      <c r="OIX548" s="43"/>
      <c r="OIY548" s="44"/>
      <c r="OIZ548" s="47" t="e">
        <f>OIZ549+#REF!+#REF!</f>
        <v>#REF!</v>
      </c>
      <c r="OJA548" s="48"/>
      <c r="OJB548" s="221" t="s">
        <v>98</v>
      </c>
      <c r="OJC548" s="221"/>
      <c r="OJD548" s="85"/>
      <c r="OJE548" s="46"/>
      <c r="OJF548" s="43"/>
      <c r="OJG548" s="44"/>
      <c r="OJH548" s="47" t="e">
        <f>OJH549+#REF!+#REF!</f>
        <v>#REF!</v>
      </c>
      <c r="OJI548" s="48"/>
      <c r="OJJ548" s="221" t="s">
        <v>98</v>
      </c>
      <c r="OJK548" s="221"/>
      <c r="OJL548" s="85"/>
      <c r="OJM548" s="46"/>
      <c r="OJN548" s="43"/>
      <c r="OJO548" s="44"/>
      <c r="OJP548" s="47" t="e">
        <f>OJP549+#REF!+#REF!</f>
        <v>#REF!</v>
      </c>
      <c r="OJQ548" s="48"/>
      <c r="OJR548" s="221" t="s">
        <v>98</v>
      </c>
      <c r="OJS548" s="221"/>
      <c r="OJT548" s="85"/>
      <c r="OJU548" s="46"/>
      <c r="OJV548" s="43"/>
      <c r="OJW548" s="44"/>
      <c r="OJX548" s="47" t="e">
        <f>OJX549+#REF!+#REF!</f>
        <v>#REF!</v>
      </c>
      <c r="OJY548" s="48"/>
      <c r="OJZ548" s="221" t="s">
        <v>98</v>
      </c>
      <c r="OKA548" s="221"/>
      <c r="OKB548" s="85"/>
      <c r="OKC548" s="46"/>
      <c r="OKD548" s="43"/>
      <c r="OKE548" s="44"/>
      <c r="OKF548" s="47" t="e">
        <f>OKF549+#REF!+#REF!</f>
        <v>#REF!</v>
      </c>
      <c r="OKG548" s="48"/>
      <c r="OKH548" s="221" t="s">
        <v>98</v>
      </c>
      <c r="OKI548" s="221"/>
      <c r="OKJ548" s="85"/>
      <c r="OKK548" s="46"/>
      <c r="OKL548" s="43"/>
      <c r="OKM548" s="44"/>
      <c r="OKN548" s="47" t="e">
        <f>OKN549+#REF!+#REF!</f>
        <v>#REF!</v>
      </c>
      <c r="OKO548" s="48"/>
      <c r="OKP548" s="221" t="s">
        <v>98</v>
      </c>
      <c r="OKQ548" s="221"/>
      <c r="OKR548" s="85"/>
      <c r="OKS548" s="46"/>
      <c r="OKT548" s="43"/>
      <c r="OKU548" s="44"/>
      <c r="OKV548" s="47" t="e">
        <f>OKV549+#REF!+#REF!</f>
        <v>#REF!</v>
      </c>
      <c r="OKW548" s="48"/>
      <c r="OKX548" s="221" t="s">
        <v>98</v>
      </c>
      <c r="OKY548" s="221"/>
      <c r="OKZ548" s="85"/>
      <c r="OLA548" s="46"/>
      <c r="OLB548" s="43"/>
      <c r="OLC548" s="44"/>
      <c r="OLD548" s="47" t="e">
        <f>OLD549+#REF!+#REF!</f>
        <v>#REF!</v>
      </c>
      <c r="OLE548" s="48"/>
      <c r="OLF548" s="221" t="s">
        <v>98</v>
      </c>
      <c r="OLG548" s="221"/>
      <c r="OLH548" s="85"/>
      <c r="OLI548" s="46"/>
      <c r="OLJ548" s="43"/>
      <c r="OLK548" s="44"/>
      <c r="OLL548" s="47" t="e">
        <f>OLL549+#REF!+#REF!</f>
        <v>#REF!</v>
      </c>
      <c r="OLM548" s="48"/>
      <c r="OLN548" s="221" t="s">
        <v>98</v>
      </c>
      <c r="OLO548" s="221"/>
      <c r="OLP548" s="85"/>
      <c r="OLQ548" s="46"/>
      <c r="OLR548" s="43"/>
      <c r="OLS548" s="44"/>
      <c r="OLT548" s="47" t="e">
        <f>OLT549+#REF!+#REF!</f>
        <v>#REF!</v>
      </c>
      <c r="OLU548" s="48"/>
      <c r="OLV548" s="221" t="s">
        <v>98</v>
      </c>
      <c r="OLW548" s="221"/>
      <c r="OLX548" s="85"/>
      <c r="OLY548" s="46"/>
      <c r="OLZ548" s="43"/>
      <c r="OMA548" s="44"/>
      <c r="OMB548" s="47" t="e">
        <f>OMB549+#REF!+#REF!</f>
        <v>#REF!</v>
      </c>
      <c r="OMC548" s="48"/>
      <c r="OMD548" s="221" t="s">
        <v>98</v>
      </c>
      <c r="OME548" s="221"/>
      <c r="OMF548" s="85"/>
      <c r="OMG548" s="46"/>
      <c r="OMH548" s="43"/>
      <c r="OMI548" s="44"/>
      <c r="OMJ548" s="47" t="e">
        <f>OMJ549+#REF!+#REF!</f>
        <v>#REF!</v>
      </c>
      <c r="OMK548" s="48"/>
      <c r="OML548" s="221" t="s">
        <v>98</v>
      </c>
      <c r="OMM548" s="221"/>
      <c r="OMN548" s="85"/>
      <c r="OMO548" s="46"/>
      <c r="OMP548" s="43"/>
      <c r="OMQ548" s="44"/>
      <c r="OMR548" s="47" t="e">
        <f>OMR549+#REF!+#REF!</f>
        <v>#REF!</v>
      </c>
      <c r="OMS548" s="48"/>
      <c r="OMT548" s="221" t="s">
        <v>98</v>
      </c>
      <c r="OMU548" s="221"/>
      <c r="OMV548" s="85"/>
      <c r="OMW548" s="46"/>
      <c r="OMX548" s="43"/>
      <c r="OMY548" s="44"/>
      <c r="OMZ548" s="47" t="e">
        <f>OMZ549+#REF!+#REF!</f>
        <v>#REF!</v>
      </c>
      <c r="ONA548" s="48"/>
      <c r="ONB548" s="221" t="s">
        <v>98</v>
      </c>
      <c r="ONC548" s="221"/>
      <c r="OND548" s="85"/>
      <c r="ONE548" s="46"/>
      <c r="ONF548" s="43"/>
      <c r="ONG548" s="44"/>
      <c r="ONH548" s="47" t="e">
        <f>ONH549+#REF!+#REF!</f>
        <v>#REF!</v>
      </c>
      <c r="ONI548" s="48"/>
      <c r="ONJ548" s="221" t="s">
        <v>98</v>
      </c>
      <c r="ONK548" s="221"/>
      <c r="ONL548" s="85"/>
      <c r="ONM548" s="46"/>
      <c r="ONN548" s="43"/>
      <c r="ONO548" s="44"/>
      <c r="ONP548" s="47" t="e">
        <f>ONP549+#REF!+#REF!</f>
        <v>#REF!</v>
      </c>
      <c r="ONQ548" s="48"/>
      <c r="ONR548" s="221" t="s">
        <v>98</v>
      </c>
      <c r="ONS548" s="221"/>
      <c r="ONT548" s="85"/>
      <c r="ONU548" s="46"/>
      <c r="ONV548" s="43"/>
      <c r="ONW548" s="44"/>
      <c r="ONX548" s="47" t="e">
        <f>ONX549+#REF!+#REF!</f>
        <v>#REF!</v>
      </c>
      <c r="ONY548" s="48"/>
      <c r="ONZ548" s="221" t="s">
        <v>98</v>
      </c>
      <c r="OOA548" s="221"/>
      <c r="OOB548" s="85"/>
      <c r="OOC548" s="46"/>
      <c r="OOD548" s="43"/>
      <c r="OOE548" s="44"/>
      <c r="OOF548" s="47" t="e">
        <f>OOF549+#REF!+#REF!</f>
        <v>#REF!</v>
      </c>
      <c r="OOG548" s="48"/>
      <c r="OOH548" s="221" t="s">
        <v>98</v>
      </c>
      <c r="OOI548" s="221"/>
      <c r="OOJ548" s="85"/>
      <c r="OOK548" s="46"/>
      <c r="OOL548" s="43"/>
      <c r="OOM548" s="44"/>
      <c r="OON548" s="47" t="e">
        <f>OON549+#REF!+#REF!</f>
        <v>#REF!</v>
      </c>
      <c r="OOO548" s="48"/>
      <c r="OOP548" s="221" t="s">
        <v>98</v>
      </c>
      <c r="OOQ548" s="221"/>
      <c r="OOR548" s="85"/>
      <c r="OOS548" s="46"/>
      <c r="OOT548" s="43"/>
      <c r="OOU548" s="44"/>
      <c r="OOV548" s="47" t="e">
        <f>OOV549+#REF!+#REF!</f>
        <v>#REF!</v>
      </c>
      <c r="OOW548" s="48"/>
      <c r="OOX548" s="221" t="s">
        <v>98</v>
      </c>
      <c r="OOY548" s="221"/>
      <c r="OOZ548" s="85"/>
      <c r="OPA548" s="46"/>
      <c r="OPB548" s="43"/>
      <c r="OPC548" s="44"/>
      <c r="OPD548" s="47" t="e">
        <f>OPD549+#REF!+#REF!</f>
        <v>#REF!</v>
      </c>
      <c r="OPE548" s="48"/>
      <c r="OPF548" s="221" t="s">
        <v>98</v>
      </c>
      <c r="OPG548" s="221"/>
      <c r="OPH548" s="85"/>
      <c r="OPI548" s="46"/>
      <c r="OPJ548" s="43"/>
      <c r="OPK548" s="44"/>
      <c r="OPL548" s="47" t="e">
        <f>OPL549+#REF!+#REF!</f>
        <v>#REF!</v>
      </c>
      <c r="OPM548" s="48"/>
      <c r="OPN548" s="221" t="s">
        <v>98</v>
      </c>
      <c r="OPO548" s="221"/>
      <c r="OPP548" s="85"/>
      <c r="OPQ548" s="46"/>
      <c r="OPR548" s="43"/>
      <c r="OPS548" s="44"/>
      <c r="OPT548" s="47" t="e">
        <f>OPT549+#REF!+#REF!</f>
        <v>#REF!</v>
      </c>
      <c r="OPU548" s="48"/>
      <c r="OPV548" s="221" t="s">
        <v>98</v>
      </c>
      <c r="OPW548" s="221"/>
      <c r="OPX548" s="85"/>
      <c r="OPY548" s="46"/>
      <c r="OPZ548" s="43"/>
      <c r="OQA548" s="44"/>
      <c r="OQB548" s="47" t="e">
        <f>OQB549+#REF!+#REF!</f>
        <v>#REF!</v>
      </c>
      <c r="OQC548" s="48"/>
      <c r="OQD548" s="221" t="s">
        <v>98</v>
      </c>
      <c r="OQE548" s="221"/>
      <c r="OQF548" s="85"/>
      <c r="OQG548" s="46"/>
      <c r="OQH548" s="43"/>
      <c r="OQI548" s="44"/>
      <c r="OQJ548" s="47" t="e">
        <f>OQJ549+#REF!+#REF!</f>
        <v>#REF!</v>
      </c>
      <c r="OQK548" s="48"/>
      <c r="OQL548" s="221" t="s">
        <v>98</v>
      </c>
      <c r="OQM548" s="221"/>
      <c r="OQN548" s="85"/>
      <c r="OQO548" s="46"/>
      <c r="OQP548" s="43"/>
      <c r="OQQ548" s="44"/>
      <c r="OQR548" s="47" t="e">
        <f>OQR549+#REF!+#REF!</f>
        <v>#REF!</v>
      </c>
      <c r="OQS548" s="48"/>
      <c r="OQT548" s="221" t="s">
        <v>98</v>
      </c>
      <c r="OQU548" s="221"/>
      <c r="OQV548" s="85"/>
      <c r="OQW548" s="46"/>
      <c r="OQX548" s="43"/>
      <c r="OQY548" s="44"/>
      <c r="OQZ548" s="47" t="e">
        <f>OQZ549+#REF!+#REF!</f>
        <v>#REF!</v>
      </c>
      <c r="ORA548" s="48"/>
      <c r="ORB548" s="221" t="s">
        <v>98</v>
      </c>
      <c r="ORC548" s="221"/>
      <c r="ORD548" s="85"/>
      <c r="ORE548" s="46"/>
      <c r="ORF548" s="43"/>
      <c r="ORG548" s="44"/>
      <c r="ORH548" s="47" t="e">
        <f>ORH549+#REF!+#REF!</f>
        <v>#REF!</v>
      </c>
      <c r="ORI548" s="48"/>
      <c r="ORJ548" s="221" t="s">
        <v>98</v>
      </c>
      <c r="ORK548" s="221"/>
      <c r="ORL548" s="85"/>
      <c r="ORM548" s="46"/>
      <c r="ORN548" s="43"/>
      <c r="ORO548" s="44"/>
      <c r="ORP548" s="47" t="e">
        <f>ORP549+#REF!+#REF!</f>
        <v>#REF!</v>
      </c>
      <c r="ORQ548" s="48"/>
      <c r="ORR548" s="221" t="s">
        <v>98</v>
      </c>
      <c r="ORS548" s="221"/>
      <c r="ORT548" s="85"/>
      <c r="ORU548" s="46"/>
      <c r="ORV548" s="43"/>
      <c r="ORW548" s="44"/>
      <c r="ORX548" s="47" t="e">
        <f>ORX549+#REF!+#REF!</f>
        <v>#REF!</v>
      </c>
      <c r="ORY548" s="48"/>
      <c r="ORZ548" s="221" t="s">
        <v>98</v>
      </c>
      <c r="OSA548" s="221"/>
      <c r="OSB548" s="85"/>
      <c r="OSC548" s="46"/>
      <c r="OSD548" s="43"/>
      <c r="OSE548" s="44"/>
      <c r="OSF548" s="47" t="e">
        <f>OSF549+#REF!+#REF!</f>
        <v>#REF!</v>
      </c>
      <c r="OSG548" s="48"/>
      <c r="OSH548" s="221" t="s">
        <v>98</v>
      </c>
      <c r="OSI548" s="221"/>
      <c r="OSJ548" s="85"/>
      <c r="OSK548" s="46"/>
      <c r="OSL548" s="43"/>
      <c r="OSM548" s="44"/>
      <c r="OSN548" s="47" t="e">
        <f>OSN549+#REF!+#REF!</f>
        <v>#REF!</v>
      </c>
      <c r="OSO548" s="48"/>
      <c r="OSP548" s="221" t="s">
        <v>98</v>
      </c>
      <c r="OSQ548" s="221"/>
      <c r="OSR548" s="85"/>
      <c r="OSS548" s="46"/>
      <c r="OST548" s="43"/>
      <c r="OSU548" s="44"/>
      <c r="OSV548" s="47" t="e">
        <f>OSV549+#REF!+#REF!</f>
        <v>#REF!</v>
      </c>
      <c r="OSW548" s="48"/>
      <c r="OSX548" s="221" t="s">
        <v>98</v>
      </c>
      <c r="OSY548" s="221"/>
      <c r="OSZ548" s="85"/>
      <c r="OTA548" s="46"/>
      <c r="OTB548" s="43"/>
      <c r="OTC548" s="44"/>
      <c r="OTD548" s="47" t="e">
        <f>OTD549+#REF!+#REF!</f>
        <v>#REF!</v>
      </c>
      <c r="OTE548" s="48"/>
      <c r="OTF548" s="221" t="s">
        <v>98</v>
      </c>
      <c r="OTG548" s="221"/>
      <c r="OTH548" s="85"/>
      <c r="OTI548" s="46"/>
      <c r="OTJ548" s="43"/>
      <c r="OTK548" s="44"/>
      <c r="OTL548" s="47" t="e">
        <f>OTL549+#REF!+#REF!</f>
        <v>#REF!</v>
      </c>
      <c r="OTM548" s="48"/>
      <c r="OTN548" s="221" t="s">
        <v>98</v>
      </c>
      <c r="OTO548" s="221"/>
      <c r="OTP548" s="85"/>
      <c r="OTQ548" s="46"/>
      <c r="OTR548" s="43"/>
      <c r="OTS548" s="44"/>
      <c r="OTT548" s="47" t="e">
        <f>OTT549+#REF!+#REF!</f>
        <v>#REF!</v>
      </c>
      <c r="OTU548" s="48"/>
      <c r="OTV548" s="221" t="s">
        <v>98</v>
      </c>
      <c r="OTW548" s="221"/>
      <c r="OTX548" s="85"/>
      <c r="OTY548" s="46"/>
      <c r="OTZ548" s="43"/>
      <c r="OUA548" s="44"/>
      <c r="OUB548" s="47" t="e">
        <f>OUB549+#REF!+#REF!</f>
        <v>#REF!</v>
      </c>
      <c r="OUC548" s="48"/>
      <c r="OUD548" s="221" t="s">
        <v>98</v>
      </c>
      <c r="OUE548" s="221"/>
      <c r="OUF548" s="85"/>
      <c r="OUG548" s="46"/>
      <c r="OUH548" s="43"/>
      <c r="OUI548" s="44"/>
      <c r="OUJ548" s="47" t="e">
        <f>OUJ549+#REF!+#REF!</f>
        <v>#REF!</v>
      </c>
      <c r="OUK548" s="48"/>
      <c r="OUL548" s="221" t="s">
        <v>98</v>
      </c>
      <c r="OUM548" s="221"/>
      <c r="OUN548" s="85"/>
      <c r="OUO548" s="46"/>
      <c r="OUP548" s="43"/>
      <c r="OUQ548" s="44"/>
      <c r="OUR548" s="47" t="e">
        <f>OUR549+#REF!+#REF!</f>
        <v>#REF!</v>
      </c>
      <c r="OUS548" s="48"/>
      <c r="OUT548" s="221" t="s">
        <v>98</v>
      </c>
      <c r="OUU548" s="221"/>
      <c r="OUV548" s="85"/>
      <c r="OUW548" s="46"/>
      <c r="OUX548" s="43"/>
      <c r="OUY548" s="44"/>
      <c r="OUZ548" s="47" t="e">
        <f>OUZ549+#REF!+#REF!</f>
        <v>#REF!</v>
      </c>
      <c r="OVA548" s="48"/>
      <c r="OVB548" s="221" t="s">
        <v>98</v>
      </c>
      <c r="OVC548" s="221"/>
      <c r="OVD548" s="85"/>
      <c r="OVE548" s="46"/>
      <c r="OVF548" s="43"/>
      <c r="OVG548" s="44"/>
      <c r="OVH548" s="47" t="e">
        <f>OVH549+#REF!+#REF!</f>
        <v>#REF!</v>
      </c>
      <c r="OVI548" s="48"/>
      <c r="OVJ548" s="221" t="s">
        <v>98</v>
      </c>
      <c r="OVK548" s="221"/>
      <c r="OVL548" s="85"/>
      <c r="OVM548" s="46"/>
      <c r="OVN548" s="43"/>
      <c r="OVO548" s="44"/>
      <c r="OVP548" s="47" t="e">
        <f>OVP549+#REF!+#REF!</f>
        <v>#REF!</v>
      </c>
      <c r="OVQ548" s="48"/>
      <c r="OVR548" s="221" t="s">
        <v>98</v>
      </c>
      <c r="OVS548" s="221"/>
      <c r="OVT548" s="85"/>
      <c r="OVU548" s="46"/>
      <c r="OVV548" s="43"/>
      <c r="OVW548" s="44"/>
      <c r="OVX548" s="47" t="e">
        <f>OVX549+#REF!+#REF!</f>
        <v>#REF!</v>
      </c>
      <c r="OVY548" s="48"/>
      <c r="OVZ548" s="221" t="s">
        <v>98</v>
      </c>
      <c r="OWA548" s="221"/>
      <c r="OWB548" s="85"/>
      <c r="OWC548" s="46"/>
      <c r="OWD548" s="43"/>
      <c r="OWE548" s="44"/>
      <c r="OWF548" s="47" t="e">
        <f>OWF549+#REF!+#REF!</f>
        <v>#REF!</v>
      </c>
      <c r="OWG548" s="48"/>
      <c r="OWH548" s="221" t="s">
        <v>98</v>
      </c>
      <c r="OWI548" s="221"/>
      <c r="OWJ548" s="85"/>
      <c r="OWK548" s="46"/>
      <c r="OWL548" s="43"/>
      <c r="OWM548" s="44"/>
      <c r="OWN548" s="47" t="e">
        <f>OWN549+#REF!+#REF!</f>
        <v>#REF!</v>
      </c>
      <c r="OWO548" s="48"/>
      <c r="OWP548" s="221" t="s">
        <v>98</v>
      </c>
      <c r="OWQ548" s="221"/>
      <c r="OWR548" s="85"/>
      <c r="OWS548" s="46"/>
      <c r="OWT548" s="43"/>
      <c r="OWU548" s="44"/>
      <c r="OWV548" s="47" t="e">
        <f>OWV549+#REF!+#REF!</f>
        <v>#REF!</v>
      </c>
      <c r="OWW548" s="48"/>
      <c r="OWX548" s="221" t="s">
        <v>98</v>
      </c>
      <c r="OWY548" s="221"/>
      <c r="OWZ548" s="85"/>
      <c r="OXA548" s="46"/>
      <c r="OXB548" s="43"/>
      <c r="OXC548" s="44"/>
      <c r="OXD548" s="47" t="e">
        <f>OXD549+#REF!+#REF!</f>
        <v>#REF!</v>
      </c>
      <c r="OXE548" s="48"/>
      <c r="OXF548" s="221" t="s">
        <v>98</v>
      </c>
      <c r="OXG548" s="221"/>
      <c r="OXH548" s="85"/>
      <c r="OXI548" s="46"/>
      <c r="OXJ548" s="43"/>
      <c r="OXK548" s="44"/>
      <c r="OXL548" s="47" t="e">
        <f>OXL549+#REF!+#REF!</f>
        <v>#REF!</v>
      </c>
      <c r="OXM548" s="48"/>
      <c r="OXN548" s="221" t="s">
        <v>98</v>
      </c>
      <c r="OXO548" s="221"/>
      <c r="OXP548" s="85"/>
      <c r="OXQ548" s="46"/>
      <c r="OXR548" s="43"/>
      <c r="OXS548" s="44"/>
      <c r="OXT548" s="47" t="e">
        <f>OXT549+#REF!+#REF!</f>
        <v>#REF!</v>
      </c>
      <c r="OXU548" s="48"/>
      <c r="OXV548" s="221" t="s">
        <v>98</v>
      </c>
      <c r="OXW548" s="221"/>
      <c r="OXX548" s="85"/>
      <c r="OXY548" s="46"/>
      <c r="OXZ548" s="43"/>
      <c r="OYA548" s="44"/>
      <c r="OYB548" s="47" t="e">
        <f>OYB549+#REF!+#REF!</f>
        <v>#REF!</v>
      </c>
      <c r="OYC548" s="48"/>
      <c r="OYD548" s="221" t="s">
        <v>98</v>
      </c>
      <c r="OYE548" s="221"/>
      <c r="OYF548" s="85"/>
      <c r="OYG548" s="46"/>
      <c r="OYH548" s="43"/>
      <c r="OYI548" s="44"/>
      <c r="OYJ548" s="47" t="e">
        <f>OYJ549+#REF!+#REF!</f>
        <v>#REF!</v>
      </c>
      <c r="OYK548" s="48"/>
      <c r="OYL548" s="221" t="s">
        <v>98</v>
      </c>
      <c r="OYM548" s="221"/>
      <c r="OYN548" s="85"/>
      <c r="OYO548" s="46"/>
      <c r="OYP548" s="43"/>
      <c r="OYQ548" s="44"/>
      <c r="OYR548" s="47" t="e">
        <f>OYR549+#REF!+#REF!</f>
        <v>#REF!</v>
      </c>
      <c r="OYS548" s="48"/>
      <c r="OYT548" s="221" t="s">
        <v>98</v>
      </c>
      <c r="OYU548" s="221"/>
      <c r="OYV548" s="85"/>
      <c r="OYW548" s="46"/>
      <c r="OYX548" s="43"/>
      <c r="OYY548" s="44"/>
      <c r="OYZ548" s="47" t="e">
        <f>OYZ549+#REF!+#REF!</f>
        <v>#REF!</v>
      </c>
      <c r="OZA548" s="48"/>
      <c r="OZB548" s="221" t="s">
        <v>98</v>
      </c>
      <c r="OZC548" s="221"/>
      <c r="OZD548" s="85"/>
      <c r="OZE548" s="46"/>
      <c r="OZF548" s="43"/>
      <c r="OZG548" s="44"/>
      <c r="OZH548" s="47" t="e">
        <f>OZH549+#REF!+#REF!</f>
        <v>#REF!</v>
      </c>
      <c r="OZI548" s="48"/>
      <c r="OZJ548" s="221" t="s">
        <v>98</v>
      </c>
      <c r="OZK548" s="221"/>
      <c r="OZL548" s="85"/>
      <c r="OZM548" s="46"/>
      <c r="OZN548" s="43"/>
      <c r="OZO548" s="44"/>
      <c r="OZP548" s="47" t="e">
        <f>OZP549+#REF!+#REF!</f>
        <v>#REF!</v>
      </c>
      <c r="OZQ548" s="48"/>
      <c r="OZR548" s="221" t="s">
        <v>98</v>
      </c>
      <c r="OZS548" s="221"/>
      <c r="OZT548" s="85"/>
      <c r="OZU548" s="46"/>
      <c r="OZV548" s="43"/>
      <c r="OZW548" s="44"/>
      <c r="OZX548" s="47" t="e">
        <f>OZX549+#REF!+#REF!</f>
        <v>#REF!</v>
      </c>
      <c r="OZY548" s="48"/>
      <c r="OZZ548" s="221" t="s">
        <v>98</v>
      </c>
      <c r="PAA548" s="221"/>
      <c r="PAB548" s="85"/>
      <c r="PAC548" s="46"/>
      <c r="PAD548" s="43"/>
      <c r="PAE548" s="44"/>
      <c r="PAF548" s="47" t="e">
        <f>PAF549+#REF!+#REF!</f>
        <v>#REF!</v>
      </c>
      <c r="PAG548" s="48"/>
      <c r="PAH548" s="221" t="s">
        <v>98</v>
      </c>
      <c r="PAI548" s="221"/>
      <c r="PAJ548" s="85"/>
      <c r="PAK548" s="46"/>
      <c r="PAL548" s="43"/>
      <c r="PAM548" s="44"/>
      <c r="PAN548" s="47" t="e">
        <f>PAN549+#REF!+#REF!</f>
        <v>#REF!</v>
      </c>
      <c r="PAO548" s="48"/>
      <c r="PAP548" s="221" t="s">
        <v>98</v>
      </c>
      <c r="PAQ548" s="221"/>
      <c r="PAR548" s="85"/>
      <c r="PAS548" s="46"/>
      <c r="PAT548" s="43"/>
      <c r="PAU548" s="44"/>
      <c r="PAV548" s="47" t="e">
        <f>PAV549+#REF!+#REF!</f>
        <v>#REF!</v>
      </c>
      <c r="PAW548" s="48"/>
      <c r="PAX548" s="221" t="s">
        <v>98</v>
      </c>
      <c r="PAY548" s="221"/>
      <c r="PAZ548" s="85"/>
      <c r="PBA548" s="46"/>
      <c r="PBB548" s="43"/>
      <c r="PBC548" s="44"/>
      <c r="PBD548" s="47" t="e">
        <f>PBD549+#REF!+#REF!</f>
        <v>#REF!</v>
      </c>
      <c r="PBE548" s="48"/>
      <c r="PBF548" s="221" t="s">
        <v>98</v>
      </c>
      <c r="PBG548" s="221"/>
      <c r="PBH548" s="85"/>
      <c r="PBI548" s="46"/>
      <c r="PBJ548" s="43"/>
      <c r="PBK548" s="44"/>
      <c r="PBL548" s="47" t="e">
        <f>PBL549+#REF!+#REF!</f>
        <v>#REF!</v>
      </c>
      <c r="PBM548" s="48"/>
      <c r="PBN548" s="221" t="s">
        <v>98</v>
      </c>
      <c r="PBO548" s="221"/>
      <c r="PBP548" s="85"/>
      <c r="PBQ548" s="46"/>
      <c r="PBR548" s="43"/>
      <c r="PBS548" s="44"/>
      <c r="PBT548" s="47" t="e">
        <f>PBT549+#REF!+#REF!</f>
        <v>#REF!</v>
      </c>
      <c r="PBU548" s="48"/>
      <c r="PBV548" s="221" t="s">
        <v>98</v>
      </c>
      <c r="PBW548" s="221"/>
      <c r="PBX548" s="85"/>
      <c r="PBY548" s="46"/>
      <c r="PBZ548" s="43"/>
      <c r="PCA548" s="44"/>
      <c r="PCB548" s="47" t="e">
        <f>PCB549+#REF!+#REF!</f>
        <v>#REF!</v>
      </c>
      <c r="PCC548" s="48"/>
      <c r="PCD548" s="221" t="s">
        <v>98</v>
      </c>
      <c r="PCE548" s="221"/>
      <c r="PCF548" s="85"/>
      <c r="PCG548" s="46"/>
      <c r="PCH548" s="43"/>
      <c r="PCI548" s="44"/>
      <c r="PCJ548" s="47" t="e">
        <f>PCJ549+#REF!+#REF!</f>
        <v>#REF!</v>
      </c>
      <c r="PCK548" s="48"/>
      <c r="PCL548" s="221" t="s">
        <v>98</v>
      </c>
      <c r="PCM548" s="221"/>
      <c r="PCN548" s="85"/>
      <c r="PCO548" s="46"/>
      <c r="PCP548" s="43"/>
      <c r="PCQ548" s="44"/>
      <c r="PCR548" s="47" t="e">
        <f>PCR549+#REF!+#REF!</f>
        <v>#REF!</v>
      </c>
      <c r="PCS548" s="48"/>
      <c r="PCT548" s="221" t="s">
        <v>98</v>
      </c>
      <c r="PCU548" s="221"/>
      <c r="PCV548" s="85"/>
      <c r="PCW548" s="46"/>
      <c r="PCX548" s="43"/>
      <c r="PCY548" s="44"/>
      <c r="PCZ548" s="47" t="e">
        <f>PCZ549+#REF!+#REF!</f>
        <v>#REF!</v>
      </c>
      <c r="PDA548" s="48"/>
      <c r="PDB548" s="221" t="s">
        <v>98</v>
      </c>
      <c r="PDC548" s="221"/>
      <c r="PDD548" s="85"/>
      <c r="PDE548" s="46"/>
      <c r="PDF548" s="43"/>
      <c r="PDG548" s="44"/>
      <c r="PDH548" s="47" t="e">
        <f>PDH549+#REF!+#REF!</f>
        <v>#REF!</v>
      </c>
      <c r="PDI548" s="48"/>
      <c r="PDJ548" s="221" t="s">
        <v>98</v>
      </c>
      <c r="PDK548" s="221"/>
      <c r="PDL548" s="85"/>
      <c r="PDM548" s="46"/>
      <c r="PDN548" s="43"/>
      <c r="PDO548" s="44"/>
      <c r="PDP548" s="47" t="e">
        <f>PDP549+#REF!+#REF!</f>
        <v>#REF!</v>
      </c>
      <c r="PDQ548" s="48"/>
      <c r="PDR548" s="221" t="s">
        <v>98</v>
      </c>
      <c r="PDS548" s="221"/>
      <c r="PDT548" s="85"/>
      <c r="PDU548" s="46"/>
      <c r="PDV548" s="43"/>
      <c r="PDW548" s="44"/>
      <c r="PDX548" s="47" t="e">
        <f>PDX549+#REF!+#REF!</f>
        <v>#REF!</v>
      </c>
      <c r="PDY548" s="48"/>
      <c r="PDZ548" s="221" t="s">
        <v>98</v>
      </c>
      <c r="PEA548" s="221"/>
      <c r="PEB548" s="85"/>
      <c r="PEC548" s="46"/>
      <c r="PED548" s="43"/>
      <c r="PEE548" s="44"/>
      <c r="PEF548" s="47" t="e">
        <f>PEF549+#REF!+#REF!</f>
        <v>#REF!</v>
      </c>
      <c r="PEG548" s="48"/>
      <c r="PEH548" s="221" t="s">
        <v>98</v>
      </c>
      <c r="PEI548" s="221"/>
      <c r="PEJ548" s="85"/>
      <c r="PEK548" s="46"/>
      <c r="PEL548" s="43"/>
      <c r="PEM548" s="44"/>
      <c r="PEN548" s="47" t="e">
        <f>PEN549+#REF!+#REF!</f>
        <v>#REF!</v>
      </c>
      <c r="PEO548" s="48"/>
      <c r="PEP548" s="221" t="s">
        <v>98</v>
      </c>
      <c r="PEQ548" s="221"/>
      <c r="PER548" s="85"/>
      <c r="PES548" s="46"/>
      <c r="PET548" s="43"/>
      <c r="PEU548" s="44"/>
      <c r="PEV548" s="47" t="e">
        <f>PEV549+#REF!+#REF!</f>
        <v>#REF!</v>
      </c>
      <c r="PEW548" s="48"/>
      <c r="PEX548" s="221" t="s">
        <v>98</v>
      </c>
      <c r="PEY548" s="221"/>
      <c r="PEZ548" s="85"/>
      <c r="PFA548" s="46"/>
      <c r="PFB548" s="43"/>
      <c r="PFC548" s="44"/>
      <c r="PFD548" s="47" t="e">
        <f>PFD549+#REF!+#REF!</f>
        <v>#REF!</v>
      </c>
      <c r="PFE548" s="48"/>
      <c r="PFF548" s="221" t="s">
        <v>98</v>
      </c>
      <c r="PFG548" s="221"/>
      <c r="PFH548" s="85"/>
      <c r="PFI548" s="46"/>
      <c r="PFJ548" s="43"/>
      <c r="PFK548" s="44"/>
      <c r="PFL548" s="47" t="e">
        <f>PFL549+#REF!+#REF!</f>
        <v>#REF!</v>
      </c>
      <c r="PFM548" s="48"/>
      <c r="PFN548" s="221" t="s">
        <v>98</v>
      </c>
      <c r="PFO548" s="221"/>
      <c r="PFP548" s="85"/>
      <c r="PFQ548" s="46"/>
      <c r="PFR548" s="43"/>
      <c r="PFS548" s="44"/>
      <c r="PFT548" s="47" t="e">
        <f>PFT549+#REF!+#REF!</f>
        <v>#REF!</v>
      </c>
      <c r="PFU548" s="48"/>
      <c r="PFV548" s="221" t="s">
        <v>98</v>
      </c>
      <c r="PFW548" s="221"/>
      <c r="PFX548" s="85"/>
      <c r="PFY548" s="46"/>
      <c r="PFZ548" s="43"/>
      <c r="PGA548" s="44"/>
      <c r="PGB548" s="47" t="e">
        <f>PGB549+#REF!+#REF!</f>
        <v>#REF!</v>
      </c>
      <c r="PGC548" s="48"/>
      <c r="PGD548" s="221" t="s">
        <v>98</v>
      </c>
      <c r="PGE548" s="221"/>
      <c r="PGF548" s="85"/>
      <c r="PGG548" s="46"/>
      <c r="PGH548" s="43"/>
      <c r="PGI548" s="44"/>
      <c r="PGJ548" s="47" t="e">
        <f>PGJ549+#REF!+#REF!</f>
        <v>#REF!</v>
      </c>
      <c r="PGK548" s="48"/>
      <c r="PGL548" s="221" t="s">
        <v>98</v>
      </c>
      <c r="PGM548" s="221"/>
      <c r="PGN548" s="85"/>
      <c r="PGO548" s="46"/>
      <c r="PGP548" s="43"/>
      <c r="PGQ548" s="44"/>
      <c r="PGR548" s="47" t="e">
        <f>PGR549+#REF!+#REF!</f>
        <v>#REF!</v>
      </c>
      <c r="PGS548" s="48"/>
      <c r="PGT548" s="221" t="s">
        <v>98</v>
      </c>
      <c r="PGU548" s="221"/>
      <c r="PGV548" s="85"/>
      <c r="PGW548" s="46"/>
      <c r="PGX548" s="43"/>
      <c r="PGY548" s="44"/>
      <c r="PGZ548" s="47" t="e">
        <f>PGZ549+#REF!+#REF!</f>
        <v>#REF!</v>
      </c>
      <c r="PHA548" s="48"/>
      <c r="PHB548" s="221" t="s">
        <v>98</v>
      </c>
      <c r="PHC548" s="221"/>
      <c r="PHD548" s="85"/>
      <c r="PHE548" s="46"/>
      <c r="PHF548" s="43"/>
      <c r="PHG548" s="44"/>
      <c r="PHH548" s="47" t="e">
        <f>PHH549+#REF!+#REF!</f>
        <v>#REF!</v>
      </c>
      <c r="PHI548" s="48"/>
      <c r="PHJ548" s="221" t="s">
        <v>98</v>
      </c>
      <c r="PHK548" s="221"/>
      <c r="PHL548" s="85"/>
      <c r="PHM548" s="46"/>
      <c r="PHN548" s="43"/>
      <c r="PHO548" s="44"/>
      <c r="PHP548" s="47" t="e">
        <f>PHP549+#REF!+#REF!</f>
        <v>#REF!</v>
      </c>
      <c r="PHQ548" s="48"/>
      <c r="PHR548" s="221" t="s">
        <v>98</v>
      </c>
      <c r="PHS548" s="221"/>
      <c r="PHT548" s="85"/>
      <c r="PHU548" s="46"/>
      <c r="PHV548" s="43"/>
      <c r="PHW548" s="44"/>
      <c r="PHX548" s="47" t="e">
        <f>PHX549+#REF!+#REF!</f>
        <v>#REF!</v>
      </c>
      <c r="PHY548" s="48"/>
      <c r="PHZ548" s="221" t="s">
        <v>98</v>
      </c>
      <c r="PIA548" s="221"/>
      <c r="PIB548" s="85"/>
      <c r="PIC548" s="46"/>
      <c r="PID548" s="43"/>
      <c r="PIE548" s="44"/>
      <c r="PIF548" s="47" t="e">
        <f>PIF549+#REF!+#REF!</f>
        <v>#REF!</v>
      </c>
      <c r="PIG548" s="48"/>
      <c r="PIH548" s="221" t="s">
        <v>98</v>
      </c>
      <c r="PII548" s="221"/>
      <c r="PIJ548" s="85"/>
      <c r="PIK548" s="46"/>
      <c r="PIL548" s="43"/>
      <c r="PIM548" s="44"/>
      <c r="PIN548" s="47" t="e">
        <f>PIN549+#REF!+#REF!</f>
        <v>#REF!</v>
      </c>
      <c r="PIO548" s="48"/>
      <c r="PIP548" s="221" t="s">
        <v>98</v>
      </c>
      <c r="PIQ548" s="221"/>
      <c r="PIR548" s="85"/>
      <c r="PIS548" s="46"/>
      <c r="PIT548" s="43"/>
      <c r="PIU548" s="44"/>
      <c r="PIV548" s="47" t="e">
        <f>PIV549+#REF!+#REF!</f>
        <v>#REF!</v>
      </c>
      <c r="PIW548" s="48"/>
      <c r="PIX548" s="221" t="s">
        <v>98</v>
      </c>
      <c r="PIY548" s="221"/>
      <c r="PIZ548" s="85"/>
      <c r="PJA548" s="46"/>
      <c r="PJB548" s="43"/>
      <c r="PJC548" s="44"/>
      <c r="PJD548" s="47" t="e">
        <f>PJD549+#REF!+#REF!</f>
        <v>#REF!</v>
      </c>
      <c r="PJE548" s="48"/>
      <c r="PJF548" s="221" t="s">
        <v>98</v>
      </c>
      <c r="PJG548" s="221"/>
      <c r="PJH548" s="85"/>
      <c r="PJI548" s="46"/>
      <c r="PJJ548" s="43"/>
      <c r="PJK548" s="44"/>
      <c r="PJL548" s="47" t="e">
        <f>PJL549+#REF!+#REF!</f>
        <v>#REF!</v>
      </c>
      <c r="PJM548" s="48"/>
      <c r="PJN548" s="221" t="s">
        <v>98</v>
      </c>
      <c r="PJO548" s="221"/>
      <c r="PJP548" s="85"/>
      <c r="PJQ548" s="46"/>
      <c r="PJR548" s="43"/>
      <c r="PJS548" s="44"/>
      <c r="PJT548" s="47" t="e">
        <f>PJT549+#REF!+#REF!</f>
        <v>#REF!</v>
      </c>
      <c r="PJU548" s="48"/>
      <c r="PJV548" s="221" t="s">
        <v>98</v>
      </c>
      <c r="PJW548" s="221"/>
      <c r="PJX548" s="85"/>
      <c r="PJY548" s="46"/>
      <c r="PJZ548" s="43"/>
      <c r="PKA548" s="44"/>
      <c r="PKB548" s="47" t="e">
        <f>PKB549+#REF!+#REF!</f>
        <v>#REF!</v>
      </c>
      <c r="PKC548" s="48"/>
      <c r="PKD548" s="221" t="s">
        <v>98</v>
      </c>
      <c r="PKE548" s="221"/>
      <c r="PKF548" s="85"/>
      <c r="PKG548" s="46"/>
      <c r="PKH548" s="43"/>
      <c r="PKI548" s="44"/>
      <c r="PKJ548" s="47" t="e">
        <f>PKJ549+#REF!+#REF!</f>
        <v>#REF!</v>
      </c>
      <c r="PKK548" s="48"/>
      <c r="PKL548" s="221" t="s">
        <v>98</v>
      </c>
      <c r="PKM548" s="221"/>
      <c r="PKN548" s="85"/>
      <c r="PKO548" s="46"/>
      <c r="PKP548" s="43"/>
      <c r="PKQ548" s="44"/>
      <c r="PKR548" s="47" t="e">
        <f>PKR549+#REF!+#REF!</f>
        <v>#REF!</v>
      </c>
      <c r="PKS548" s="48"/>
      <c r="PKT548" s="221" t="s">
        <v>98</v>
      </c>
      <c r="PKU548" s="221"/>
      <c r="PKV548" s="85"/>
      <c r="PKW548" s="46"/>
      <c r="PKX548" s="43"/>
      <c r="PKY548" s="44"/>
      <c r="PKZ548" s="47" t="e">
        <f>PKZ549+#REF!+#REF!</f>
        <v>#REF!</v>
      </c>
      <c r="PLA548" s="48"/>
      <c r="PLB548" s="221" t="s">
        <v>98</v>
      </c>
      <c r="PLC548" s="221"/>
      <c r="PLD548" s="85"/>
      <c r="PLE548" s="46"/>
      <c r="PLF548" s="43"/>
      <c r="PLG548" s="44"/>
      <c r="PLH548" s="47" t="e">
        <f>PLH549+#REF!+#REF!</f>
        <v>#REF!</v>
      </c>
      <c r="PLI548" s="48"/>
      <c r="PLJ548" s="221" t="s">
        <v>98</v>
      </c>
      <c r="PLK548" s="221"/>
      <c r="PLL548" s="85"/>
      <c r="PLM548" s="46"/>
      <c r="PLN548" s="43"/>
      <c r="PLO548" s="44"/>
      <c r="PLP548" s="47" t="e">
        <f>PLP549+#REF!+#REF!</f>
        <v>#REF!</v>
      </c>
      <c r="PLQ548" s="48"/>
      <c r="PLR548" s="221" t="s">
        <v>98</v>
      </c>
      <c r="PLS548" s="221"/>
      <c r="PLT548" s="85"/>
      <c r="PLU548" s="46"/>
      <c r="PLV548" s="43"/>
      <c r="PLW548" s="44"/>
      <c r="PLX548" s="47" t="e">
        <f>PLX549+#REF!+#REF!</f>
        <v>#REF!</v>
      </c>
      <c r="PLY548" s="48"/>
      <c r="PLZ548" s="221" t="s">
        <v>98</v>
      </c>
      <c r="PMA548" s="221"/>
      <c r="PMB548" s="85"/>
      <c r="PMC548" s="46"/>
      <c r="PMD548" s="43"/>
      <c r="PME548" s="44"/>
      <c r="PMF548" s="47" t="e">
        <f>PMF549+#REF!+#REF!</f>
        <v>#REF!</v>
      </c>
      <c r="PMG548" s="48"/>
      <c r="PMH548" s="221" t="s">
        <v>98</v>
      </c>
      <c r="PMI548" s="221"/>
      <c r="PMJ548" s="85"/>
      <c r="PMK548" s="46"/>
      <c r="PML548" s="43"/>
      <c r="PMM548" s="44"/>
      <c r="PMN548" s="47" t="e">
        <f>PMN549+#REF!+#REF!</f>
        <v>#REF!</v>
      </c>
      <c r="PMO548" s="48"/>
      <c r="PMP548" s="221" t="s">
        <v>98</v>
      </c>
      <c r="PMQ548" s="221"/>
      <c r="PMR548" s="85"/>
      <c r="PMS548" s="46"/>
      <c r="PMT548" s="43"/>
      <c r="PMU548" s="44"/>
      <c r="PMV548" s="47" t="e">
        <f>PMV549+#REF!+#REF!</f>
        <v>#REF!</v>
      </c>
      <c r="PMW548" s="48"/>
      <c r="PMX548" s="221" t="s">
        <v>98</v>
      </c>
      <c r="PMY548" s="221"/>
      <c r="PMZ548" s="85"/>
      <c r="PNA548" s="46"/>
      <c r="PNB548" s="43"/>
      <c r="PNC548" s="44"/>
      <c r="PND548" s="47" t="e">
        <f>PND549+#REF!+#REF!</f>
        <v>#REF!</v>
      </c>
      <c r="PNE548" s="48"/>
      <c r="PNF548" s="221" t="s">
        <v>98</v>
      </c>
      <c r="PNG548" s="221"/>
      <c r="PNH548" s="85"/>
      <c r="PNI548" s="46"/>
      <c r="PNJ548" s="43"/>
      <c r="PNK548" s="44"/>
      <c r="PNL548" s="47" t="e">
        <f>PNL549+#REF!+#REF!</f>
        <v>#REF!</v>
      </c>
      <c r="PNM548" s="48"/>
      <c r="PNN548" s="221" t="s">
        <v>98</v>
      </c>
      <c r="PNO548" s="221"/>
      <c r="PNP548" s="85"/>
      <c r="PNQ548" s="46"/>
      <c r="PNR548" s="43"/>
      <c r="PNS548" s="44"/>
      <c r="PNT548" s="47" t="e">
        <f>PNT549+#REF!+#REF!</f>
        <v>#REF!</v>
      </c>
      <c r="PNU548" s="48"/>
      <c r="PNV548" s="221" t="s">
        <v>98</v>
      </c>
      <c r="PNW548" s="221"/>
      <c r="PNX548" s="85"/>
      <c r="PNY548" s="46"/>
      <c r="PNZ548" s="43"/>
      <c r="POA548" s="44"/>
      <c r="POB548" s="47" t="e">
        <f>POB549+#REF!+#REF!</f>
        <v>#REF!</v>
      </c>
      <c r="POC548" s="48"/>
      <c r="POD548" s="221" t="s">
        <v>98</v>
      </c>
      <c r="POE548" s="221"/>
      <c r="POF548" s="85"/>
      <c r="POG548" s="46"/>
      <c r="POH548" s="43"/>
      <c r="POI548" s="44"/>
      <c r="POJ548" s="47" t="e">
        <f>POJ549+#REF!+#REF!</f>
        <v>#REF!</v>
      </c>
      <c r="POK548" s="48"/>
      <c r="POL548" s="221" t="s">
        <v>98</v>
      </c>
      <c r="POM548" s="221"/>
      <c r="PON548" s="85"/>
      <c r="POO548" s="46"/>
      <c r="POP548" s="43"/>
      <c r="POQ548" s="44"/>
      <c r="POR548" s="47" t="e">
        <f>POR549+#REF!+#REF!</f>
        <v>#REF!</v>
      </c>
      <c r="POS548" s="48"/>
      <c r="POT548" s="221" t="s">
        <v>98</v>
      </c>
      <c r="POU548" s="221"/>
      <c r="POV548" s="85"/>
      <c r="POW548" s="46"/>
      <c r="POX548" s="43"/>
      <c r="POY548" s="44"/>
      <c r="POZ548" s="47" t="e">
        <f>POZ549+#REF!+#REF!</f>
        <v>#REF!</v>
      </c>
      <c r="PPA548" s="48"/>
      <c r="PPB548" s="221" t="s">
        <v>98</v>
      </c>
      <c r="PPC548" s="221"/>
      <c r="PPD548" s="85"/>
      <c r="PPE548" s="46"/>
      <c r="PPF548" s="43"/>
      <c r="PPG548" s="44"/>
      <c r="PPH548" s="47" t="e">
        <f>PPH549+#REF!+#REF!</f>
        <v>#REF!</v>
      </c>
      <c r="PPI548" s="48"/>
      <c r="PPJ548" s="221" t="s">
        <v>98</v>
      </c>
      <c r="PPK548" s="221"/>
      <c r="PPL548" s="85"/>
      <c r="PPM548" s="46"/>
      <c r="PPN548" s="43"/>
      <c r="PPO548" s="44"/>
      <c r="PPP548" s="47" t="e">
        <f>PPP549+#REF!+#REF!</f>
        <v>#REF!</v>
      </c>
      <c r="PPQ548" s="48"/>
      <c r="PPR548" s="221" t="s">
        <v>98</v>
      </c>
      <c r="PPS548" s="221"/>
      <c r="PPT548" s="85"/>
      <c r="PPU548" s="46"/>
      <c r="PPV548" s="43"/>
      <c r="PPW548" s="44"/>
      <c r="PPX548" s="47" t="e">
        <f>PPX549+#REF!+#REF!</f>
        <v>#REF!</v>
      </c>
      <c r="PPY548" s="48"/>
      <c r="PPZ548" s="221" t="s">
        <v>98</v>
      </c>
      <c r="PQA548" s="221"/>
      <c r="PQB548" s="85"/>
      <c r="PQC548" s="46"/>
      <c r="PQD548" s="43"/>
      <c r="PQE548" s="44"/>
      <c r="PQF548" s="47" t="e">
        <f>PQF549+#REF!+#REF!</f>
        <v>#REF!</v>
      </c>
      <c r="PQG548" s="48"/>
      <c r="PQH548" s="221" t="s">
        <v>98</v>
      </c>
      <c r="PQI548" s="221"/>
      <c r="PQJ548" s="85"/>
      <c r="PQK548" s="46"/>
      <c r="PQL548" s="43"/>
      <c r="PQM548" s="44"/>
      <c r="PQN548" s="47" t="e">
        <f>PQN549+#REF!+#REF!</f>
        <v>#REF!</v>
      </c>
      <c r="PQO548" s="48"/>
      <c r="PQP548" s="221" t="s">
        <v>98</v>
      </c>
      <c r="PQQ548" s="221"/>
      <c r="PQR548" s="85"/>
      <c r="PQS548" s="46"/>
      <c r="PQT548" s="43"/>
      <c r="PQU548" s="44"/>
      <c r="PQV548" s="47" t="e">
        <f>PQV549+#REF!+#REF!</f>
        <v>#REF!</v>
      </c>
      <c r="PQW548" s="48"/>
      <c r="PQX548" s="221" t="s">
        <v>98</v>
      </c>
      <c r="PQY548" s="221"/>
      <c r="PQZ548" s="85"/>
      <c r="PRA548" s="46"/>
      <c r="PRB548" s="43"/>
      <c r="PRC548" s="44"/>
      <c r="PRD548" s="47" t="e">
        <f>PRD549+#REF!+#REF!</f>
        <v>#REF!</v>
      </c>
      <c r="PRE548" s="48"/>
      <c r="PRF548" s="221" t="s">
        <v>98</v>
      </c>
      <c r="PRG548" s="221"/>
      <c r="PRH548" s="85"/>
      <c r="PRI548" s="46"/>
      <c r="PRJ548" s="43"/>
      <c r="PRK548" s="44"/>
      <c r="PRL548" s="47" t="e">
        <f>PRL549+#REF!+#REF!</f>
        <v>#REF!</v>
      </c>
      <c r="PRM548" s="48"/>
      <c r="PRN548" s="221" t="s">
        <v>98</v>
      </c>
      <c r="PRO548" s="221"/>
      <c r="PRP548" s="85"/>
      <c r="PRQ548" s="46"/>
      <c r="PRR548" s="43"/>
      <c r="PRS548" s="44"/>
      <c r="PRT548" s="47" t="e">
        <f>PRT549+#REF!+#REF!</f>
        <v>#REF!</v>
      </c>
      <c r="PRU548" s="48"/>
      <c r="PRV548" s="221" t="s">
        <v>98</v>
      </c>
      <c r="PRW548" s="221"/>
      <c r="PRX548" s="85"/>
      <c r="PRY548" s="46"/>
      <c r="PRZ548" s="43"/>
      <c r="PSA548" s="44"/>
      <c r="PSB548" s="47" t="e">
        <f>PSB549+#REF!+#REF!</f>
        <v>#REF!</v>
      </c>
      <c r="PSC548" s="48"/>
      <c r="PSD548" s="221" t="s">
        <v>98</v>
      </c>
      <c r="PSE548" s="221"/>
      <c r="PSF548" s="85"/>
      <c r="PSG548" s="46"/>
      <c r="PSH548" s="43"/>
      <c r="PSI548" s="44"/>
      <c r="PSJ548" s="47" t="e">
        <f>PSJ549+#REF!+#REF!</f>
        <v>#REF!</v>
      </c>
      <c r="PSK548" s="48"/>
      <c r="PSL548" s="221" t="s">
        <v>98</v>
      </c>
      <c r="PSM548" s="221"/>
      <c r="PSN548" s="85"/>
      <c r="PSO548" s="46"/>
      <c r="PSP548" s="43"/>
      <c r="PSQ548" s="44"/>
      <c r="PSR548" s="47" t="e">
        <f>PSR549+#REF!+#REF!</f>
        <v>#REF!</v>
      </c>
      <c r="PSS548" s="48"/>
      <c r="PST548" s="221" t="s">
        <v>98</v>
      </c>
      <c r="PSU548" s="221"/>
      <c r="PSV548" s="85"/>
      <c r="PSW548" s="46"/>
      <c r="PSX548" s="43"/>
      <c r="PSY548" s="44"/>
      <c r="PSZ548" s="47" t="e">
        <f>PSZ549+#REF!+#REF!</f>
        <v>#REF!</v>
      </c>
      <c r="PTA548" s="48"/>
      <c r="PTB548" s="221" t="s">
        <v>98</v>
      </c>
      <c r="PTC548" s="221"/>
      <c r="PTD548" s="85"/>
      <c r="PTE548" s="46"/>
      <c r="PTF548" s="43"/>
      <c r="PTG548" s="44"/>
      <c r="PTH548" s="47" t="e">
        <f>PTH549+#REF!+#REF!</f>
        <v>#REF!</v>
      </c>
      <c r="PTI548" s="48"/>
      <c r="PTJ548" s="221" t="s">
        <v>98</v>
      </c>
      <c r="PTK548" s="221"/>
      <c r="PTL548" s="85"/>
      <c r="PTM548" s="46"/>
      <c r="PTN548" s="43"/>
      <c r="PTO548" s="44"/>
      <c r="PTP548" s="47" t="e">
        <f>PTP549+#REF!+#REF!</f>
        <v>#REF!</v>
      </c>
      <c r="PTQ548" s="48"/>
      <c r="PTR548" s="221" t="s">
        <v>98</v>
      </c>
      <c r="PTS548" s="221"/>
      <c r="PTT548" s="85"/>
      <c r="PTU548" s="46"/>
      <c r="PTV548" s="43"/>
      <c r="PTW548" s="44"/>
      <c r="PTX548" s="47" t="e">
        <f>PTX549+#REF!+#REF!</f>
        <v>#REF!</v>
      </c>
      <c r="PTY548" s="48"/>
      <c r="PTZ548" s="221" t="s">
        <v>98</v>
      </c>
      <c r="PUA548" s="221"/>
      <c r="PUB548" s="85"/>
      <c r="PUC548" s="46"/>
      <c r="PUD548" s="43"/>
      <c r="PUE548" s="44"/>
      <c r="PUF548" s="47" t="e">
        <f>PUF549+#REF!+#REF!</f>
        <v>#REF!</v>
      </c>
      <c r="PUG548" s="48"/>
      <c r="PUH548" s="221" t="s">
        <v>98</v>
      </c>
      <c r="PUI548" s="221"/>
      <c r="PUJ548" s="85"/>
      <c r="PUK548" s="46"/>
      <c r="PUL548" s="43"/>
      <c r="PUM548" s="44"/>
      <c r="PUN548" s="47" t="e">
        <f>PUN549+#REF!+#REF!</f>
        <v>#REF!</v>
      </c>
      <c r="PUO548" s="48"/>
      <c r="PUP548" s="221" t="s">
        <v>98</v>
      </c>
      <c r="PUQ548" s="221"/>
      <c r="PUR548" s="85"/>
      <c r="PUS548" s="46"/>
      <c r="PUT548" s="43"/>
      <c r="PUU548" s="44"/>
      <c r="PUV548" s="47" t="e">
        <f>PUV549+#REF!+#REF!</f>
        <v>#REF!</v>
      </c>
      <c r="PUW548" s="48"/>
      <c r="PUX548" s="221" t="s">
        <v>98</v>
      </c>
      <c r="PUY548" s="221"/>
      <c r="PUZ548" s="85"/>
      <c r="PVA548" s="46"/>
      <c r="PVB548" s="43"/>
      <c r="PVC548" s="44"/>
      <c r="PVD548" s="47" t="e">
        <f>PVD549+#REF!+#REF!</f>
        <v>#REF!</v>
      </c>
      <c r="PVE548" s="48"/>
      <c r="PVF548" s="221" t="s">
        <v>98</v>
      </c>
      <c r="PVG548" s="221"/>
      <c r="PVH548" s="85"/>
      <c r="PVI548" s="46"/>
      <c r="PVJ548" s="43"/>
      <c r="PVK548" s="44"/>
      <c r="PVL548" s="47" t="e">
        <f>PVL549+#REF!+#REF!</f>
        <v>#REF!</v>
      </c>
      <c r="PVM548" s="48"/>
      <c r="PVN548" s="221" t="s">
        <v>98</v>
      </c>
      <c r="PVO548" s="221"/>
      <c r="PVP548" s="85"/>
      <c r="PVQ548" s="46"/>
      <c r="PVR548" s="43"/>
      <c r="PVS548" s="44"/>
      <c r="PVT548" s="47" t="e">
        <f>PVT549+#REF!+#REF!</f>
        <v>#REF!</v>
      </c>
      <c r="PVU548" s="48"/>
      <c r="PVV548" s="221" t="s">
        <v>98</v>
      </c>
      <c r="PVW548" s="221"/>
      <c r="PVX548" s="85"/>
      <c r="PVY548" s="46"/>
      <c r="PVZ548" s="43"/>
      <c r="PWA548" s="44"/>
      <c r="PWB548" s="47" t="e">
        <f>PWB549+#REF!+#REF!</f>
        <v>#REF!</v>
      </c>
      <c r="PWC548" s="48"/>
      <c r="PWD548" s="221" t="s">
        <v>98</v>
      </c>
      <c r="PWE548" s="221"/>
      <c r="PWF548" s="85"/>
      <c r="PWG548" s="46"/>
      <c r="PWH548" s="43"/>
      <c r="PWI548" s="44"/>
      <c r="PWJ548" s="47" t="e">
        <f>PWJ549+#REF!+#REF!</f>
        <v>#REF!</v>
      </c>
      <c r="PWK548" s="48"/>
      <c r="PWL548" s="221" t="s">
        <v>98</v>
      </c>
      <c r="PWM548" s="221"/>
      <c r="PWN548" s="85"/>
      <c r="PWO548" s="46"/>
      <c r="PWP548" s="43"/>
      <c r="PWQ548" s="44"/>
      <c r="PWR548" s="47" t="e">
        <f>PWR549+#REF!+#REF!</f>
        <v>#REF!</v>
      </c>
      <c r="PWS548" s="48"/>
      <c r="PWT548" s="221" t="s">
        <v>98</v>
      </c>
      <c r="PWU548" s="221"/>
      <c r="PWV548" s="85"/>
      <c r="PWW548" s="46"/>
      <c r="PWX548" s="43"/>
      <c r="PWY548" s="44"/>
      <c r="PWZ548" s="47" t="e">
        <f>PWZ549+#REF!+#REF!</f>
        <v>#REF!</v>
      </c>
      <c r="PXA548" s="48"/>
      <c r="PXB548" s="221" t="s">
        <v>98</v>
      </c>
      <c r="PXC548" s="221"/>
      <c r="PXD548" s="85"/>
      <c r="PXE548" s="46"/>
      <c r="PXF548" s="43"/>
      <c r="PXG548" s="44"/>
      <c r="PXH548" s="47" t="e">
        <f>PXH549+#REF!+#REF!</f>
        <v>#REF!</v>
      </c>
      <c r="PXI548" s="48"/>
      <c r="PXJ548" s="221" t="s">
        <v>98</v>
      </c>
      <c r="PXK548" s="221"/>
      <c r="PXL548" s="85"/>
      <c r="PXM548" s="46"/>
      <c r="PXN548" s="43"/>
      <c r="PXO548" s="44"/>
      <c r="PXP548" s="47" t="e">
        <f>PXP549+#REF!+#REF!</f>
        <v>#REF!</v>
      </c>
      <c r="PXQ548" s="48"/>
      <c r="PXR548" s="221" t="s">
        <v>98</v>
      </c>
      <c r="PXS548" s="221"/>
      <c r="PXT548" s="85"/>
      <c r="PXU548" s="46"/>
      <c r="PXV548" s="43"/>
      <c r="PXW548" s="44"/>
      <c r="PXX548" s="47" t="e">
        <f>PXX549+#REF!+#REF!</f>
        <v>#REF!</v>
      </c>
      <c r="PXY548" s="48"/>
      <c r="PXZ548" s="221" t="s">
        <v>98</v>
      </c>
      <c r="PYA548" s="221"/>
      <c r="PYB548" s="85"/>
      <c r="PYC548" s="46"/>
      <c r="PYD548" s="43"/>
      <c r="PYE548" s="44"/>
      <c r="PYF548" s="47" t="e">
        <f>PYF549+#REF!+#REF!</f>
        <v>#REF!</v>
      </c>
      <c r="PYG548" s="48"/>
      <c r="PYH548" s="221" t="s">
        <v>98</v>
      </c>
      <c r="PYI548" s="221"/>
      <c r="PYJ548" s="85"/>
      <c r="PYK548" s="46"/>
      <c r="PYL548" s="43"/>
      <c r="PYM548" s="44"/>
      <c r="PYN548" s="47" t="e">
        <f>PYN549+#REF!+#REF!</f>
        <v>#REF!</v>
      </c>
      <c r="PYO548" s="48"/>
      <c r="PYP548" s="221" t="s">
        <v>98</v>
      </c>
      <c r="PYQ548" s="221"/>
      <c r="PYR548" s="85"/>
      <c r="PYS548" s="46"/>
      <c r="PYT548" s="43"/>
      <c r="PYU548" s="44"/>
      <c r="PYV548" s="47" t="e">
        <f>PYV549+#REF!+#REF!</f>
        <v>#REF!</v>
      </c>
      <c r="PYW548" s="48"/>
      <c r="PYX548" s="221" t="s">
        <v>98</v>
      </c>
      <c r="PYY548" s="221"/>
      <c r="PYZ548" s="85"/>
      <c r="PZA548" s="46"/>
      <c r="PZB548" s="43"/>
      <c r="PZC548" s="44"/>
      <c r="PZD548" s="47" t="e">
        <f>PZD549+#REF!+#REF!</f>
        <v>#REF!</v>
      </c>
      <c r="PZE548" s="48"/>
      <c r="PZF548" s="221" t="s">
        <v>98</v>
      </c>
      <c r="PZG548" s="221"/>
      <c r="PZH548" s="85"/>
      <c r="PZI548" s="46"/>
      <c r="PZJ548" s="43"/>
      <c r="PZK548" s="44"/>
      <c r="PZL548" s="47" t="e">
        <f>PZL549+#REF!+#REF!</f>
        <v>#REF!</v>
      </c>
      <c r="PZM548" s="48"/>
      <c r="PZN548" s="221" t="s">
        <v>98</v>
      </c>
      <c r="PZO548" s="221"/>
      <c r="PZP548" s="85"/>
      <c r="PZQ548" s="46"/>
      <c r="PZR548" s="43"/>
      <c r="PZS548" s="44"/>
      <c r="PZT548" s="47" t="e">
        <f>PZT549+#REF!+#REF!</f>
        <v>#REF!</v>
      </c>
      <c r="PZU548" s="48"/>
      <c r="PZV548" s="221" t="s">
        <v>98</v>
      </c>
      <c r="PZW548" s="221"/>
      <c r="PZX548" s="85"/>
      <c r="PZY548" s="46"/>
      <c r="PZZ548" s="43"/>
      <c r="QAA548" s="44"/>
      <c r="QAB548" s="47" t="e">
        <f>QAB549+#REF!+#REF!</f>
        <v>#REF!</v>
      </c>
      <c r="QAC548" s="48"/>
      <c r="QAD548" s="221" t="s">
        <v>98</v>
      </c>
      <c r="QAE548" s="221"/>
      <c r="QAF548" s="85"/>
      <c r="QAG548" s="46"/>
      <c r="QAH548" s="43"/>
      <c r="QAI548" s="44"/>
      <c r="QAJ548" s="47" t="e">
        <f>QAJ549+#REF!+#REF!</f>
        <v>#REF!</v>
      </c>
      <c r="QAK548" s="48"/>
      <c r="QAL548" s="221" t="s">
        <v>98</v>
      </c>
      <c r="QAM548" s="221"/>
      <c r="QAN548" s="85"/>
      <c r="QAO548" s="46"/>
      <c r="QAP548" s="43"/>
      <c r="QAQ548" s="44"/>
      <c r="QAR548" s="47" t="e">
        <f>QAR549+#REF!+#REF!</f>
        <v>#REF!</v>
      </c>
      <c r="QAS548" s="48"/>
      <c r="QAT548" s="221" t="s">
        <v>98</v>
      </c>
      <c r="QAU548" s="221"/>
      <c r="QAV548" s="85"/>
      <c r="QAW548" s="46"/>
      <c r="QAX548" s="43"/>
      <c r="QAY548" s="44"/>
      <c r="QAZ548" s="47" t="e">
        <f>QAZ549+#REF!+#REF!</f>
        <v>#REF!</v>
      </c>
      <c r="QBA548" s="48"/>
      <c r="QBB548" s="221" t="s">
        <v>98</v>
      </c>
      <c r="QBC548" s="221"/>
      <c r="QBD548" s="85"/>
      <c r="QBE548" s="46"/>
      <c r="QBF548" s="43"/>
      <c r="QBG548" s="44"/>
      <c r="QBH548" s="47" t="e">
        <f>QBH549+#REF!+#REF!</f>
        <v>#REF!</v>
      </c>
      <c r="QBI548" s="48"/>
      <c r="QBJ548" s="221" t="s">
        <v>98</v>
      </c>
      <c r="QBK548" s="221"/>
      <c r="QBL548" s="85"/>
      <c r="QBM548" s="46"/>
      <c r="QBN548" s="43"/>
      <c r="QBO548" s="44"/>
      <c r="QBP548" s="47" t="e">
        <f>QBP549+#REF!+#REF!</f>
        <v>#REF!</v>
      </c>
      <c r="QBQ548" s="48"/>
      <c r="QBR548" s="221" t="s">
        <v>98</v>
      </c>
      <c r="QBS548" s="221"/>
      <c r="QBT548" s="85"/>
      <c r="QBU548" s="46"/>
      <c r="QBV548" s="43"/>
      <c r="QBW548" s="44"/>
      <c r="QBX548" s="47" t="e">
        <f>QBX549+#REF!+#REF!</f>
        <v>#REF!</v>
      </c>
      <c r="QBY548" s="48"/>
      <c r="QBZ548" s="221" t="s">
        <v>98</v>
      </c>
      <c r="QCA548" s="221"/>
      <c r="QCB548" s="85"/>
      <c r="QCC548" s="46"/>
      <c r="QCD548" s="43"/>
      <c r="QCE548" s="44"/>
      <c r="QCF548" s="47" t="e">
        <f>QCF549+#REF!+#REF!</f>
        <v>#REF!</v>
      </c>
      <c r="QCG548" s="48"/>
      <c r="QCH548" s="221" t="s">
        <v>98</v>
      </c>
      <c r="QCI548" s="221"/>
      <c r="QCJ548" s="85"/>
      <c r="QCK548" s="46"/>
      <c r="QCL548" s="43"/>
      <c r="QCM548" s="44"/>
      <c r="QCN548" s="47" t="e">
        <f>QCN549+#REF!+#REF!</f>
        <v>#REF!</v>
      </c>
      <c r="QCO548" s="48"/>
      <c r="QCP548" s="221" t="s">
        <v>98</v>
      </c>
      <c r="QCQ548" s="221"/>
      <c r="QCR548" s="85"/>
      <c r="QCS548" s="46"/>
      <c r="QCT548" s="43"/>
      <c r="QCU548" s="44"/>
      <c r="QCV548" s="47" t="e">
        <f>QCV549+#REF!+#REF!</f>
        <v>#REF!</v>
      </c>
      <c r="QCW548" s="48"/>
      <c r="QCX548" s="221" t="s">
        <v>98</v>
      </c>
      <c r="QCY548" s="221"/>
      <c r="QCZ548" s="85"/>
      <c r="QDA548" s="46"/>
      <c r="QDB548" s="43"/>
      <c r="QDC548" s="44"/>
      <c r="QDD548" s="47" t="e">
        <f>QDD549+#REF!+#REF!</f>
        <v>#REF!</v>
      </c>
      <c r="QDE548" s="48"/>
      <c r="QDF548" s="221" t="s">
        <v>98</v>
      </c>
      <c r="QDG548" s="221"/>
      <c r="QDH548" s="85"/>
      <c r="QDI548" s="46"/>
      <c r="QDJ548" s="43"/>
      <c r="QDK548" s="44"/>
      <c r="QDL548" s="47" t="e">
        <f>QDL549+#REF!+#REF!</f>
        <v>#REF!</v>
      </c>
      <c r="QDM548" s="48"/>
      <c r="QDN548" s="221" t="s">
        <v>98</v>
      </c>
      <c r="QDO548" s="221"/>
      <c r="QDP548" s="85"/>
      <c r="QDQ548" s="46"/>
      <c r="QDR548" s="43"/>
      <c r="QDS548" s="44"/>
      <c r="QDT548" s="47" t="e">
        <f>QDT549+#REF!+#REF!</f>
        <v>#REF!</v>
      </c>
      <c r="QDU548" s="48"/>
      <c r="QDV548" s="221" t="s">
        <v>98</v>
      </c>
      <c r="QDW548" s="221"/>
      <c r="QDX548" s="85"/>
      <c r="QDY548" s="46"/>
      <c r="QDZ548" s="43"/>
      <c r="QEA548" s="44"/>
      <c r="QEB548" s="47" t="e">
        <f>QEB549+#REF!+#REF!</f>
        <v>#REF!</v>
      </c>
      <c r="QEC548" s="48"/>
      <c r="QED548" s="221" t="s">
        <v>98</v>
      </c>
      <c r="QEE548" s="221"/>
      <c r="QEF548" s="85"/>
      <c r="QEG548" s="46"/>
      <c r="QEH548" s="43"/>
      <c r="QEI548" s="44"/>
      <c r="QEJ548" s="47" t="e">
        <f>QEJ549+#REF!+#REF!</f>
        <v>#REF!</v>
      </c>
      <c r="QEK548" s="48"/>
      <c r="QEL548" s="221" t="s">
        <v>98</v>
      </c>
      <c r="QEM548" s="221"/>
      <c r="QEN548" s="85"/>
      <c r="QEO548" s="46"/>
      <c r="QEP548" s="43"/>
      <c r="QEQ548" s="44"/>
      <c r="QER548" s="47" t="e">
        <f>QER549+#REF!+#REF!</f>
        <v>#REF!</v>
      </c>
      <c r="QES548" s="48"/>
      <c r="QET548" s="221" t="s">
        <v>98</v>
      </c>
      <c r="QEU548" s="221"/>
      <c r="QEV548" s="85"/>
      <c r="QEW548" s="46"/>
      <c r="QEX548" s="43"/>
      <c r="QEY548" s="44"/>
      <c r="QEZ548" s="47" t="e">
        <f>QEZ549+#REF!+#REF!</f>
        <v>#REF!</v>
      </c>
      <c r="QFA548" s="48"/>
      <c r="QFB548" s="221" t="s">
        <v>98</v>
      </c>
      <c r="QFC548" s="221"/>
      <c r="QFD548" s="85"/>
      <c r="QFE548" s="46"/>
      <c r="QFF548" s="43"/>
      <c r="QFG548" s="44"/>
      <c r="QFH548" s="47" t="e">
        <f>QFH549+#REF!+#REF!</f>
        <v>#REF!</v>
      </c>
      <c r="QFI548" s="48"/>
      <c r="QFJ548" s="221" t="s">
        <v>98</v>
      </c>
      <c r="QFK548" s="221"/>
      <c r="QFL548" s="85"/>
      <c r="QFM548" s="46"/>
      <c r="QFN548" s="43"/>
      <c r="QFO548" s="44"/>
      <c r="QFP548" s="47" t="e">
        <f>QFP549+#REF!+#REF!</f>
        <v>#REF!</v>
      </c>
      <c r="QFQ548" s="48"/>
      <c r="QFR548" s="221" t="s">
        <v>98</v>
      </c>
      <c r="QFS548" s="221"/>
      <c r="QFT548" s="85"/>
      <c r="QFU548" s="46"/>
      <c r="QFV548" s="43"/>
      <c r="QFW548" s="44"/>
      <c r="QFX548" s="47" t="e">
        <f>QFX549+#REF!+#REF!</f>
        <v>#REF!</v>
      </c>
      <c r="QFY548" s="48"/>
      <c r="QFZ548" s="221" t="s">
        <v>98</v>
      </c>
      <c r="QGA548" s="221"/>
      <c r="QGB548" s="85"/>
      <c r="QGC548" s="46"/>
      <c r="QGD548" s="43"/>
      <c r="QGE548" s="44"/>
      <c r="QGF548" s="47" t="e">
        <f>QGF549+#REF!+#REF!</f>
        <v>#REF!</v>
      </c>
      <c r="QGG548" s="48"/>
      <c r="QGH548" s="221" t="s">
        <v>98</v>
      </c>
      <c r="QGI548" s="221"/>
      <c r="QGJ548" s="85"/>
      <c r="QGK548" s="46"/>
      <c r="QGL548" s="43"/>
      <c r="QGM548" s="44"/>
      <c r="QGN548" s="47" t="e">
        <f>QGN549+#REF!+#REF!</f>
        <v>#REF!</v>
      </c>
      <c r="QGO548" s="48"/>
      <c r="QGP548" s="221" t="s">
        <v>98</v>
      </c>
      <c r="QGQ548" s="221"/>
      <c r="QGR548" s="85"/>
      <c r="QGS548" s="46"/>
      <c r="QGT548" s="43"/>
      <c r="QGU548" s="44"/>
      <c r="QGV548" s="47" t="e">
        <f>QGV549+#REF!+#REF!</f>
        <v>#REF!</v>
      </c>
      <c r="QGW548" s="48"/>
      <c r="QGX548" s="221" t="s">
        <v>98</v>
      </c>
      <c r="QGY548" s="221"/>
      <c r="QGZ548" s="85"/>
      <c r="QHA548" s="46"/>
      <c r="QHB548" s="43"/>
      <c r="QHC548" s="44"/>
      <c r="QHD548" s="47" t="e">
        <f>QHD549+#REF!+#REF!</f>
        <v>#REF!</v>
      </c>
      <c r="QHE548" s="48"/>
      <c r="QHF548" s="221" t="s">
        <v>98</v>
      </c>
      <c r="QHG548" s="221"/>
      <c r="QHH548" s="85"/>
      <c r="QHI548" s="46"/>
      <c r="QHJ548" s="43"/>
      <c r="QHK548" s="44"/>
      <c r="QHL548" s="47" t="e">
        <f>QHL549+#REF!+#REF!</f>
        <v>#REF!</v>
      </c>
      <c r="QHM548" s="48"/>
      <c r="QHN548" s="221" t="s">
        <v>98</v>
      </c>
      <c r="QHO548" s="221"/>
      <c r="QHP548" s="85"/>
      <c r="QHQ548" s="46"/>
      <c r="QHR548" s="43"/>
      <c r="QHS548" s="44"/>
      <c r="QHT548" s="47" t="e">
        <f>QHT549+#REF!+#REF!</f>
        <v>#REF!</v>
      </c>
      <c r="QHU548" s="48"/>
      <c r="QHV548" s="221" t="s">
        <v>98</v>
      </c>
      <c r="QHW548" s="221"/>
      <c r="QHX548" s="85"/>
      <c r="QHY548" s="46"/>
      <c r="QHZ548" s="43"/>
      <c r="QIA548" s="44"/>
      <c r="QIB548" s="47" t="e">
        <f>QIB549+#REF!+#REF!</f>
        <v>#REF!</v>
      </c>
      <c r="QIC548" s="48"/>
      <c r="QID548" s="221" t="s">
        <v>98</v>
      </c>
      <c r="QIE548" s="221"/>
      <c r="QIF548" s="85"/>
      <c r="QIG548" s="46"/>
      <c r="QIH548" s="43"/>
      <c r="QII548" s="44"/>
      <c r="QIJ548" s="47" t="e">
        <f>QIJ549+#REF!+#REF!</f>
        <v>#REF!</v>
      </c>
      <c r="QIK548" s="48"/>
      <c r="QIL548" s="221" t="s">
        <v>98</v>
      </c>
      <c r="QIM548" s="221"/>
      <c r="QIN548" s="85"/>
      <c r="QIO548" s="46"/>
      <c r="QIP548" s="43"/>
      <c r="QIQ548" s="44"/>
      <c r="QIR548" s="47" t="e">
        <f>QIR549+#REF!+#REF!</f>
        <v>#REF!</v>
      </c>
      <c r="QIS548" s="48"/>
      <c r="QIT548" s="221" t="s">
        <v>98</v>
      </c>
      <c r="QIU548" s="221"/>
      <c r="QIV548" s="85"/>
      <c r="QIW548" s="46"/>
      <c r="QIX548" s="43"/>
      <c r="QIY548" s="44"/>
      <c r="QIZ548" s="47" t="e">
        <f>QIZ549+#REF!+#REF!</f>
        <v>#REF!</v>
      </c>
      <c r="QJA548" s="48"/>
      <c r="QJB548" s="221" t="s">
        <v>98</v>
      </c>
      <c r="QJC548" s="221"/>
      <c r="QJD548" s="85"/>
      <c r="QJE548" s="46"/>
      <c r="QJF548" s="43"/>
      <c r="QJG548" s="44"/>
      <c r="QJH548" s="47" t="e">
        <f>QJH549+#REF!+#REF!</f>
        <v>#REF!</v>
      </c>
      <c r="QJI548" s="48"/>
      <c r="QJJ548" s="221" t="s">
        <v>98</v>
      </c>
      <c r="QJK548" s="221"/>
      <c r="QJL548" s="85"/>
      <c r="QJM548" s="46"/>
      <c r="QJN548" s="43"/>
      <c r="QJO548" s="44"/>
      <c r="QJP548" s="47" t="e">
        <f>QJP549+#REF!+#REF!</f>
        <v>#REF!</v>
      </c>
      <c r="QJQ548" s="48"/>
      <c r="QJR548" s="221" t="s">
        <v>98</v>
      </c>
      <c r="QJS548" s="221"/>
      <c r="QJT548" s="85"/>
      <c r="QJU548" s="46"/>
      <c r="QJV548" s="43"/>
      <c r="QJW548" s="44"/>
      <c r="QJX548" s="47" t="e">
        <f>QJX549+#REF!+#REF!</f>
        <v>#REF!</v>
      </c>
      <c r="QJY548" s="48"/>
      <c r="QJZ548" s="221" t="s">
        <v>98</v>
      </c>
      <c r="QKA548" s="221"/>
      <c r="QKB548" s="85"/>
      <c r="QKC548" s="46"/>
      <c r="QKD548" s="43"/>
      <c r="QKE548" s="44"/>
      <c r="QKF548" s="47" t="e">
        <f>QKF549+#REF!+#REF!</f>
        <v>#REF!</v>
      </c>
      <c r="QKG548" s="48"/>
      <c r="QKH548" s="221" t="s">
        <v>98</v>
      </c>
      <c r="QKI548" s="221"/>
      <c r="QKJ548" s="85"/>
      <c r="QKK548" s="46"/>
      <c r="QKL548" s="43"/>
      <c r="QKM548" s="44"/>
      <c r="QKN548" s="47" t="e">
        <f>QKN549+#REF!+#REF!</f>
        <v>#REF!</v>
      </c>
      <c r="QKO548" s="48"/>
      <c r="QKP548" s="221" t="s">
        <v>98</v>
      </c>
      <c r="QKQ548" s="221"/>
      <c r="QKR548" s="85"/>
      <c r="QKS548" s="46"/>
      <c r="QKT548" s="43"/>
      <c r="QKU548" s="44"/>
      <c r="QKV548" s="47" t="e">
        <f>QKV549+#REF!+#REF!</f>
        <v>#REF!</v>
      </c>
      <c r="QKW548" s="48"/>
      <c r="QKX548" s="221" t="s">
        <v>98</v>
      </c>
      <c r="QKY548" s="221"/>
      <c r="QKZ548" s="85"/>
      <c r="QLA548" s="46"/>
      <c r="QLB548" s="43"/>
      <c r="QLC548" s="44"/>
      <c r="QLD548" s="47" t="e">
        <f>QLD549+#REF!+#REF!</f>
        <v>#REF!</v>
      </c>
      <c r="QLE548" s="48"/>
      <c r="QLF548" s="221" t="s">
        <v>98</v>
      </c>
      <c r="QLG548" s="221"/>
      <c r="QLH548" s="85"/>
      <c r="QLI548" s="46"/>
      <c r="QLJ548" s="43"/>
      <c r="QLK548" s="44"/>
      <c r="QLL548" s="47" t="e">
        <f>QLL549+#REF!+#REF!</f>
        <v>#REF!</v>
      </c>
      <c r="QLM548" s="48"/>
      <c r="QLN548" s="221" t="s">
        <v>98</v>
      </c>
      <c r="QLO548" s="221"/>
      <c r="QLP548" s="85"/>
      <c r="QLQ548" s="46"/>
      <c r="QLR548" s="43"/>
      <c r="QLS548" s="44"/>
      <c r="QLT548" s="47" t="e">
        <f>QLT549+#REF!+#REF!</f>
        <v>#REF!</v>
      </c>
      <c r="QLU548" s="48"/>
      <c r="QLV548" s="221" t="s">
        <v>98</v>
      </c>
      <c r="QLW548" s="221"/>
      <c r="QLX548" s="85"/>
      <c r="QLY548" s="46"/>
      <c r="QLZ548" s="43"/>
      <c r="QMA548" s="44"/>
      <c r="QMB548" s="47" t="e">
        <f>QMB549+#REF!+#REF!</f>
        <v>#REF!</v>
      </c>
      <c r="QMC548" s="48"/>
      <c r="QMD548" s="221" t="s">
        <v>98</v>
      </c>
      <c r="QME548" s="221"/>
      <c r="QMF548" s="85"/>
      <c r="QMG548" s="46"/>
      <c r="QMH548" s="43"/>
      <c r="QMI548" s="44"/>
      <c r="QMJ548" s="47" t="e">
        <f>QMJ549+#REF!+#REF!</f>
        <v>#REF!</v>
      </c>
      <c r="QMK548" s="48"/>
      <c r="QML548" s="221" t="s">
        <v>98</v>
      </c>
      <c r="QMM548" s="221"/>
      <c r="QMN548" s="85"/>
      <c r="QMO548" s="46"/>
      <c r="QMP548" s="43"/>
      <c r="QMQ548" s="44"/>
      <c r="QMR548" s="47" t="e">
        <f>QMR549+#REF!+#REF!</f>
        <v>#REF!</v>
      </c>
      <c r="QMS548" s="48"/>
      <c r="QMT548" s="221" t="s">
        <v>98</v>
      </c>
      <c r="QMU548" s="221"/>
      <c r="QMV548" s="85"/>
      <c r="QMW548" s="46"/>
      <c r="QMX548" s="43"/>
      <c r="QMY548" s="44"/>
      <c r="QMZ548" s="47" t="e">
        <f>QMZ549+#REF!+#REF!</f>
        <v>#REF!</v>
      </c>
      <c r="QNA548" s="48"/>
      <c r="QNB548" s="221" t="s">
        <v>98</v>
      </c>
      <c r="QNC548" s="221"/>
      <c r="QND548" s="85"/>
      <c r="QNE548" s="46"/>
      <c r="QNF548" s="43"/>
      <c r="QNG548" s="44"/>
      <c r="QNH548" s="47" t="e">
        <f>QNH549+#REF!+#REF!</f>
        <v>#REF!</v>
      </c>
      <c r="QNI548" s="48"/>
      <c r="QNJ548" s="221" t="s">
        <v>98</v>
      </c>
      <c r="QNK548" s="221"/>
      <c r="QNL548" s="85"/>
      <c r="QNM548" s="46"/>
      <c r="QNN548" s="43"/>
      <c r="QNO548" s="44"/>
      <c r="QNP548" s="47" t="e">
        <f>QNP549+#REF!+#REF!</f>
        <v>#REF!</v>
      </c>
      <c r="QNQ548" s="48"/>
      <c r="QNR548" s="221" t="s">
        <v>98</v>
      </c>
      <c r="QNS548" s="221"/>
      <c r="QNT548" s="85"/>
      <c r="QNU548" s="46"/>
      <c r="QNV548" s="43"/>
      <c r="QNW548" s="44"/>
      <c r="QNX548" s="47" t="e">
        <f>QNX549+#REF!+#REF!</f>
        <v>#REF!</v>
      </c>
      <c r="QNY548" s="48"/>
      <c r="QNZ548" s="221" t="s">
        <v>98</v>
      </c>
      <c r="QOA548" s="221"/>
      <c r="QOB548" s="85"/>
      <c r="QOC548" s="46"/>
      <c r="QOD548" s="43"/>
      <c r="QOE548" s="44"/>
      <c r="QOF548" s="47" t="e">
        <f>QOF549+#REF!+#REF!</f>
        <v>#REF!</v>
      </c>
      <c r="QOG548" s="48"/>
      <c r="QOH548" s="221" t="s">
        <v>98</v>
      </c>
      <c r="QOI548" s="221"/>
      <c r="QOJ548" s="85"/>
      <c r="QOK548" s="46"/>
      <c r="QOL548" s="43"/>
      <c r="QOM548" s="44"/>
      <c r="QON548" s="47" t="e">
        <f>QON549+#REF!+#REF!</f>
        <v>#REF!</v>
      </c>
      <c r="QOO548" s="48"/>
      <c r="QOP548" s="221" t="s">
        <v>98</v>
      </c>
      <c r="QOQ548" s="221"/>
      <c r="QOR548" s="85"/>
      <c r="QOS548" s="46"/>
      <c r="QOT548" s="43"/>
      <c r="QOU548" s="44"/>
      <c r="QOV548" s="47" t="e">
        <f>QOV549+#REF!+#REF!</f>
        <v>#REF!</v>
      </c>
      <c r="QOW548" s="48"/>
      <c r="QOX548" s="221" t="s">
        <v>98</v>
      </c>
      <c r="QOY548" s="221"/>
      <c r="QOZ548" s="85"/>
      <c r="QPA548" s="46"/>
      <c r="QPB548" s="43"/>
      <c r="QPC548" s="44"/>
      <c r="QPD548" s="47" t="e">
        <f>QPD549+#REF!+#REF!</f>
        <v>#REF!</v>
      </c>
      <c r="QPE548" s="48"/>
      <c r="QPF548" s="221" t="s">
        <v>98</v>
      </c>
      <c r="QPG548" s="221"/>
      <c r="QPH548" s="85"/>
      <c r="QPI548" s="46"/>
      <c r="QPJ548" s="43"/>
      <c r="QPK548" s="44"/>
      <c r="QPL548" s="47" t="e">
        <f>QPL549+#REF!+#REF!</f>
        <v>#REF!</v>
      </c>
      <c r="QPM548" s="48"/>
      <c r="QPN548" s="221" t="s">
        <v>98</v>
      </c>
      <c r="QPO548" s="221"/>
      <c r="QPP548" s="85"/>
      <c r="QPQ548" s="46"/>
      <c r="QPR548" s="43"/>
      <c r="QPS548" s="44"/>
      <c r="QPT548" s="47" t="e">
        <f>QPT549+#REF!+#REF!</f>
        <v>#REF!</v>
      </c>
      <c r="QPU548" s="48"/>
      <c r="QPV548" s="221" t="s">
        <v>98</v>
      </c>
      <c r="QPW548" s="221"/>
      <c r="QPX548" s="85"/>
      <c r="QPY548" s="46"/>
      <c r="QPZ548" s="43"/>
      <c r="QQA548" s="44"/>
      <c r="QQB548" s="47" t="e">
        <f>QQB549+#REF!+#REF!</f>
        <v>#REF!</v>
      </c>
      <c r="QQC548" s="48"/>
      <c r="QQD548" s="221" t="s">
        <v>98</v>
      </c>
      <c r="QQE548" s="221"/>
      <c r="QQF548" s="85"/>
      <c r="QQG548" s="46"/>
      <c r="QQH548" s="43"/>
      <c r="QQI548" s="44"/>
      <c r="QQJ548" s="47" t="e">
        <f>QQJ549+#REF!+#REF!</f>
        <v>#REF!</v>
      </c>
      <c r="QQK548" s="48"/>
      <c r="QQL548" s="221" t="s">
        <v>98</v>
      </c>
      <c r="QQM548" s="221"/>
      <c r="QQN548" s="85"/>
      <c r="QQO548" s="46"/>
      <c r="QQP548" s="43"/>
      <c r="QQQ548" s="44"/>
      <c r="QQR548" s="47" t="e">
        <f>QQR549+#REF!+#REF!</f>
        <v>#REF!</v>
      </c>
      <c r="QQS548" s="48"/>
      <c r="QQT548" s="221" t="s">
        <v>98</v>
      </c>
      <c r="QQU548" s="221"/>
      <c r="QQV548" s="85"/>
      <c r="QQW548" s="46"/>
      <c r="QQX548" s="43"/>
      <c r="QQY548" s="44"/>
      <c r="QQZ548" s="47" t="e">
        <f>QQZ549+#REF!+#REF!</f>
        <v>#REF!</v>
      </c>
      <c r="QRA548" s="48"/>
      <c r="QRB548" s="221" t="s">
        <v>98</v>
      </c>
      <c r="QRC548" s="221"/>
      <c r="QRD548" s="85"/>
      <c r="QRE548" s="46"/>
      <c r="QRF548" s="43"/>
      <c r="QRG548" s="44"/>
      <c r="QRH548" s="47" t="e">
        <f>QRH549+#REF!+#REF!</f>
        <v>#REF!</v>
      </c>
      <c r="QRI548" s="48"/>
      <c r="QRJ548" s="221" t="s">
        <v>98</v>
      </c>
      <c r="QRK548" s="221"/>
      <c r="QRL548" s="85"/>
      <c r="QRM548" s="46"/>
      <c r="QRN548" s="43"/>
      <c r="QRO548" s="44"/>
      <c r="QRP548" s="47" t="e">
        <f>QRP549+#REF!+#REF!</f>
        <v>#REF!</v>
      </c>
      <c r="QRQ548" s="48"/>
      <c r="QRR548" s="221" t="s">
        <v>98</v>
      </c>
      <c r="QRS548" s="221"/>
      <c r="QRT548" s="85"/>
      <c r="QRU548" s="46"/>
      <c r="QRV548" s="43"/>
      <c r="QRW548" s="44"/>
      <c r="QRX548" s="47" t="e">
        <f>QRX549+#REF!+#REF!</f>
        <v>#REF!</v>
      </c>
      <c r="QRY548" s="48"/>
      <c r="QRZ548" s="221" t="s">
        <v>98</v>
      </c>
      <c r="QSA548" s="221"/>
      <c r="QSB548" s="85"/>
      <c r="QSC548" s="46"/>
      <c r="QSD548" s="43"/>
      <c r="QSE548" s="44"/>
      <c r="QSF548" s="47" t="e">
        <f>QSF549+#REF!+#REF!</f>
        <v>#REF!</v>
      </c>
      <c r="QSG548" s="48"/>
      <c r="QSH548" s="221" t="s">
        <v>98</v>
      </c>
      <c r="QSI548" s="221"/>
      <c r="QSJ548" s="85"/>
      <c r="QSK548" s="46"/>
      <c r="QSL548" s="43"/>
      <c r="QSM548" s="44"/>
      <c r="QSN548" s="47" t="e">
        <f>QSN549+#REF!+#REF!</f>
        <v>#REF!</v>
      </c>
      <c r="QSO548" s="48"/>
      <c r="QSP548" s="221" t="s">
        <v>98</v>
      </c>
      <c r="QSQ548" s="221"/>
      <c r="QSR548" s="85"/>
      <c r="QSS548" s="46"/>
      <c r="QST548" s="43"/>
      <c r="QSU548" s="44"/>
      <c r="QSV548" s="47" t="e">
        <f>QSV549+#REF!+#REF!</f>
        <v>#REF!</v>
      </c>
      <c r="QSW548" s="48"/>
      <c r="QSX548" s="221" t="s">
        <v>98</v>
      </c>
      <c r="QSY548" s="221"/>
      <c r="QSZ548" s="85"/>
      <c r="QTA548" s="46"/>
      <c r="QTB548" s="43"/>
      <c r="QTC548" s="44"/>
      <c r="QTD548" s="47" t="e">
        <f>QTD549+#REF!+#REF!</f>
        <v>#REF!</v>
      </c>
      <c r="QTE548" s="48"/>
      <c r="QTF548" s="221" t="s">
        <v>98</v>
      </c>
      <c r="QTG548" s="221"/>
      <c r="QTH548" s="85"/>
      <c r="QTI548" s="46"/>
      <c r="QTJ548" s="43"/>
      <c r="QTK548" s="44"/>
      <c r="QTL548" s="47" t="e">
        <f>QTL549+#REF!+#REF!</f>
        <v>#REF!</v>
      </c>
      <c r="QTM548" s="48"/>
      <c r="QTN548" s="221" t="s">
        <v>98</v>
      </c>
      <c r="QTO548" s="221"/>
      <c r="QTP548" s="85"/>
      <c r="QTQ548" s="46"/>
      <c r="QTR548" s="43"/>
      <c r="QTS548" s="44"/>
      <c r="QTT548" s="47" t="e">
        <f>QTT549+#REF!+#REF!</f>
        <v>#REF!</v>
      </c>
      <c r="QTU548" s="48"/>
      <c r="QTV548" s="221" t="s">
        <v>98</v>
      </c>
      <c r="QTW548" s="221"/>
      <c r="QTX548" s="85"/>
      <c r="QTY548" s="46"/>
      <c r="QTZ548" s="43"/>
      <c r="QUA548" s="44"/>
      <c r="QUB548" s="47" t="e">
        <f>QUB549+#REF!+#REF!</f>
        <v>#REF!</v>
      </c>
      <c r="QUC548" s="48"/>
      <c r="QUD548" s="221" t="s">
        <v>98</v>
      </c>
      <c r="QUE548" s="221"/>
      <c r="QUF548" s="85"/>
      <c r="QUG548" s="46"/>
      <c r="QUH548" s="43"/>
      <c r="QUI548" s="44"/>
      <c r="QUJ548" s="47" t="e">
        <f>QUJ549+#REF!+#REF!</f>
        <v>#REF!</v>
      </c>
      <c r="QUK548" s="48"/>
      <c r="QUL548" s="221" t="s">
        <v>98</v>
      </c>
      <c r="QUM548" s="221"/>
      <c r="QUN548" s="85"/>
      <c r="QUO548" s="46"/>
      <c r="QUP548" s="43"/>
      <c r="QUQ548" s="44"/>
      <c r="QUR548" s="47" t="e">
        <f>QUR549+#REF!+#REF!</f>
        <v>#REF!</v>
      </c>
      <c r="QUS548" s="48"/>
      <c r="QUT548" s="221" t="s">
        <v>98</v>
      </c>
      <c r="QUU548" s="221"/>
      <c r="QUV548" s="85"/>
      <c r="QUW548" s="46"/>
      <c r="QUX548" s="43"/>
      <c r="QUY548" s="44"/>
      <c r="QUZ548" s="47" t="e">
        <f>QUZ549+#REF!+#REF!</f>
        <v>#REF!</v>
      </c>
      <c r="QVA548" s="48"/>
      <c r="QVB548" s="221" t="s">
        <v>98</v>
      </c>
      <c r="QVC548" s="221"/>
      <c r="QVD548" s="85"/>
      <c r="QVE548" s="46"/>
      <c r="QVF548" s="43"/>
      <c r="QVG548" s="44"/>
      <c r="QVH548" s="47" t="e">
        <f>QVH549+#REF!+#REF!</f>
        <v>#REF!</v>
      </c>
      <c r="QVI548" s="48"/>
      <c r="QVJ548" s="221" t="s">
        <v>98</v>
      </c>
      <c r="QVK548" s="221"/>
      <c r="QVL548" s="85"/>
      <c r="QVM548" s="46"/>
      <c r="QVN548" s="43"/>
      <c r="QVO548" s="44"/>
      <c r="QVP548" s="47" t="e">
        <f>QVP549+#REF!+#REF!</f>
        <v>#REF!</v>
      </c>
      <c r="QVQ548" s="48"/>
      <c r="QVR548" s="221" t="s">
        <v>98</v>
      </c>
      <c r="QVS548" s="221"/>
      <c r="QVT548" s="85"/>
      <c r="QVU548" s="46"/>
      <c r="QVV548" s="43"/>
      <c r="QVW548" s="44"/>
      <c r="QVX548" s="47" t="e">
        <f>QVX549+#REF!+#REF!</f>
        <v>#REF!</v>
      </c>
      <c r="QVY548" s="48"/>
      <c r="QVZ548" s="221" t="s">
        <v>98</v>
      </c>
      <c r="QWA548" s="221"/>
      <c r="QWB548" s="85"/>
      <c r="QWC548" s="46"/>
      <c r="QWD548" s="43"/>
      <c r="QWE548" s="44"/>
      <c r="QWF548" s="47" t="e">
        <f>QWF549+#REF!+#REF!</f>
        <v>#REF!</v>
      </c>
      <c r="QWG548" s="48"/>
      <c r="QWH548" s="221" t="s">
        <v>98</v>
      </c>
      <c r="QWI548" s="221"/>
      <c r="QWJ548" s="85"/>
      <c r="QWK548" s="46"/>
      <c r="QWL548" s="43"/>
      <c r="QWM548" s="44"/>
      <c r="QWN548" s="47" t="e">
        <f>QWN549+#REF!+#REF!</f>
        <v>#REF!</v>
      </c>
      <c r="QWO548" s="48"/>
      <c r="QWP548" s="221" t="s">
        <v>98</v>
      </c>
      <c r="QWQ548" s="221"/>
      <c r="QWR548" s="85"/>
      <c r="QWS548" s="46"/>
      <c r="QWT548" s="43"/>
      <c r="QWU548" s="44"/>
      <c r="QWV548" s="47" t="e">
        <f>QWV549+#REF!+#REF!</f>
        <v>#REF!</v>
      </c>
      <c r="QWW548" s="48"/>
      <c r="QWX548" s="221" t="s">
        <v>98</v>
      </c>
      <c r="QWY548" s="221"/>
      <c r="QWZ548" s="85"/>
      <c r="QXA548" s="46"/>
      <c r="QXB548" s="43"/>
      <c r="QXC548" s="44"/>
      <c r="QXD548" s="47" t="e">
        <f>QXD549+#REF!+#REF!</f>
        <v>#REF!</v>
      </c>
      <c r="QXE548" s="48"/>
      <c r="QXF548" s="221" t="s">
        <v>98</v>
      </c>
      <c r="QXG548" s="221"/>
      <c r="QXH548" s="85"/>
      <c r="QXI548" s="46"/>
      <c r="QXJ548" s="43"/>
      <c r="QXK548" s="44"/>
      <c r="QXL548" s="47" t="e">
        <f>QXL549+#REF!+#REF!</f>
        <v>#REF!</v>
      </c>
      <c r="QXM548" s="48"/>
      <c r="QXN548" s="221" t="s">
        <v>98</v>
      </c>
      <c r="QXO548" s="221"/>
      <c r="QXP548" s="85"/>
      <c r="QXQ548" s="46"/>
      <c r="QXR548" s="43"/>
      <c r="QXS548" s="44"/>
      <c r="QXT548" s="47" t="e">
        <f>QXT549+#REF!+#REF!</f>
        <v>#REF!</v>
      </c>
      <c r="QXU548" s="48"/>
      <c r="QXV548" s="221" t="s">
        <v>98</v>
      </c>
      <c r="QXW548" s="221"/>
      <c r="QXX548" s="85"/>
      <c r="QXY548" s="46"/>
      <c r="QXZ548" s="43"/>
      <c r="QYA548" s="44"/>
      <c r="QYB548" s="47" t="e">
        <f>QYB549+#REF!+#REF!</f>
        <v>#REF!</v>
      </c>
      <c r="QYC548" s="48"/>
      <c r="QYD548" s="221" t="s">
        <v>98</v>
      </c>
      <c r="QYE548" s="221"/>
      <c r="QYF548" s="85"/>
      <c r="QYG548" s="46"/>
      <c r="QYH548" s="43"/>
      <c r="QYI548" s="44"/>
      <c r="QYJ548" s="47" t="e">
        <f>QYJ549+#REF!+#REF!</f>
        <v>#REF!</v>
      </c>
      <c r="QYK548" s="48"/>
      <c r="QYL548" s="221" t="s">
        <v>98</v>
      </c>
      <c r="QYM548" s="221"/>
      <c r="QYN548" s="85"/>
      <c r="QYO548" s="46"/>
      <c r="QYP548" s="43"/>
      <c r="QYQ548" s="44"/>
      <c r="QYR548" s="47" t="e">
        <f>QYR549+#REF!+#REF!</f>
        <v>#REF!</v>
      </c>
      <c r="QYS548" s="48"/>
      <c r="QYT548" s="221" t="s">
        <v>98</v>
      </c>
      <c r="QYU548" s="221"/>
      <c r="QYV548" s="85"/>
      <c r="QYW548" s="46"/>
      <c r="QYX548" s="43"/>
      <c r="QYY548" s="44"/>
      <c r="QYZ548" s="47" t="e">
        <f>QYZ549+#REF!+#REF!</f>
        <v>#REF!</v>
      </c>
      <c r="QZA548" s="48"/>
      <c r="QZB548" s="221" t="s">
        <v>98</v>
      </c>
      <c r="QZC548" s="221"/>
      <c r="QZD548" s="85"/>
      <c r="QZE548" s="46"/>
      <c r="QZF548" s="43"/>
      <c r="QZG548" s="44"/>
      <c r="QZH548" s="47" t="e">
        <f>QZH549+#REF!+#REF!</f>
        <v>#REF!</v>
      </c>
      <c r="QZI548" s="48"/>
      <c r="QZJ548" s="221" t="s">
        <v>98</v>
      </c>
      <c r="QZK548" s="221"/>
      <c r="QZL548" s="85"/>
      <c r="QZM548" s="46"/>
      <c r="QZN548" s="43"/>
      <c r="QZO548" s="44"/>
      <c r="QZP548" s="47" t="e">
        <f>QZP549+#REF!+#REF!</f>
        <v>#REF!</v>
      </c>
      <c r="QZQ548" s="48"/>
      <c r="QZR548" s="221" t="s">
        <v>98</v>
      </c>
      <c r="QZS548" s="221"/>
      <c r="QZT548" s="85"/>
      <c r="QZU548" s="46"/>
      <c r="QZV548" s="43"/>
      <c r="QZW548" s="44"/>
      <c r="QZX548" s="47" t="e">
        <f>QZX549+#REF!+#REF!</f>
        <v>#REF!</v>
      </c>
      <c r="QZY548" s="48"/>
      <c r="QZZ548" s="221" t="s">
        <v>98</v>
      </c>
      <c r="RAA548" s="221"/>
      <c r="RAB548" s="85"/>
      <c r="RAC548" s="46"/>
      <c r="RAD548" s="43"/>
      <c r="RAE548" s="44"/>
      <c r="RAF548" s="47" t="e">
        <f>RAF549+#REF!+#REF!</f>
        <v>#REF!</v>
      </c>
      <c r="RAG548" s="48"/>
      <c r="RAH548" s="221" t="s">
        <v>98</v>
      </c>
      <c r="RAI548" s="221"/>
      <c r="RAJ548" s="85"/>
      <c r="RAK548" s="46"/>
      <c r="RAL548" s="43"/>
      <c r="RAM548" s="44"/>
      <c r="RAN548" s="47" t="e">
        <f>RAN549+#REF!+#REF!</f>
        <v>#REF!</v>
      </c>
      <c r="RAO548" s="48"/>
      <c r="RAP548" s="221" t="s">
        <v>98</v>
      </c>
      <c r="RAQ548" s="221"/>
      <c r="RAR548" s="85"/>
      <c r="RAS548" s="46"/>
      <c r="RAT548" s="43"/>
      <c r="RAU548" s="44"/>
      <c r="RAV548" s="47" t="e">
        <f>RAV549+#REF!+#REF!</f>
        <v>#REF!</v>
      </c>
      <c r="RAW548" s="48"/>
      <c r="RAX548" s="221" t="s">
        <v>98</v>
      </c>
      <c r="RAY548" s="221"/>
      <c r="RAZ548" s="85"/>
      <c r="RBA548" s="46"/>
      <c r="RBB548" s="43"/>
      <c r="RBC548" s="44"/>
      <c r="RBD548" s="47" t="e">
        <f>RBD549+#REF!+#REF!</f>
        <v>#REF!</v>
      </c>
      <c r="RBE548" s="48"/>
      <c r="RBF548" s="221" t="s">
        <v>98</v>
      </c>
      <c r="RBG548" s="221"/>
      <c r="RBH548" s="85"/>
      <c r="RBI548" s="46"/>
      <c r="RBJ548" s="43"/>
      <c r="RBK548" s="44"/>
      <c r="RBL548" s="47" t="e">
        <f>RBL549+#REF!+#REF!</f>
        <v>#REF!</v>
      </c>
      <c r="RBM548" s="48"/>
      <c r="RBN548" s="221" t="s">
        <v>98</v>
      </c>
      <c r="RBO548" s="221"/>
      <c r="RBP548" s="85"/>
      <c r="RBQ548" s="46"/>
      <c r="RBR548" s="43"/>
      <c r="RBS548" s="44"/>
      <c r="RBT548" s="47" t="e">
        <f>RBT549+#REF!+#REF!</f>
        <v>#REF!</v>
      </c>
      <c r="RBU548" s="48"/>
      <c r="RBV548" s="221" t="s">
        <v>98</v>
      </c>
      <c r="RBW548" s="221"/>
      <c r="RBX548" s="85"/>
      <c r="RBY548" s="46"/>
      <c r="RBZ548" s="43"/>
      <c r="RCA548" s="44"/>
      <c r="RCB548" s="47" t="e">
        <f>RCB549+#REF!+#REF!</f>
        <v>#REF!</v>
      </c>
      <c r="RCC548" s="48"/>
      <c r="RCD548" s="221" t="s">
        <v>98</v>
      </c>
      <c r="RCE548" s="221"/>
      <c r="RCF548" s="85"/>
      <c r="RCG548" s="46"/>
      <c r="RCH548" s="43"/>
      <c r="RCI548" s="44"/>
      <c r="RCJ548" s="47" t="e">
        <f>RCJ549+#REF!+#REF!</f>
        <v>#REF!</v>
      </c>
      <c r="RCK548" s="48"/>
      <c r="RCL548" s="221" t="s">
        <v>98</v>
      </c>
      <c r="RCM548" s="221"/>
      <c r="RCN548" s="85"/>
      <c r="RCO548" s="46"/>
      <c r="RCP548" s="43"/>
      <c r="RCQ548" s="44"/>
      <c r="RCR548" s="47" t="e">
        <f>RCR549+#REF!+#REF!</f>
        <v>#REF!</v>
      </c>
      <c r="RCS548" s="48"/>
      <c r="RCT548" s="221" t="s">
        <v>98</v>
      </c>
      <c r="RCU548" s="221"/>
      <c r="RCV548" s="85"/>
      <c r="RCW548" s="46"/>
      <c r="RCX548" s="43"/>
      <c r="RCY548" s="44"/>
      <c r="RCZ548" s="47" t="e">
        <f>RCZ549+#REF!+#REF!</f>
        <v>#REF!</v>
      </c>
      <c r="RDA548" s="48"/>
      <c r="RDB548" s="221" t="s">
        <v>98</v>
      </c>
      <c r="RDC548" s="221"/>
      <c r="RDD548" s="85"/>
      <c r="RDE548" s="46"/>
      <c r="RDF548" s="43"/>
      <c r="RDG548" s="44"/>
      <c r="RDH548" s="47" t="e">
        <f>RDH549+#REF!+#REF!</f>
        <v>#REF!</v>
      </c>
      <c r="RDI548" s="48"/>
      <c r="RDJ548" s="221" t="s">
        <v>98</v>
      </c>
      <c r="RDK548" s="221"/>
      <c r="RDL548" s="85"/>
      <c r="RDM548" s="46"/>
      <c r="RDN548" s="43"/>
      <c r="RDO548" s="44"/>
      <c r="RDP548" s="47" t="e">
        <f>RDP549+#REF!+#REF!</f>
        <v>#REF!</v>
      </c>
      <c r="RDQ548" s="48"/>
      <c r="RDR548" s="221" t="s">
        <v>98</v>
      </c>
      <c r="RDS548" s="221"/>
      <c r="RDT548" s="85"/>
      <c r="RDU548" s="46"/>
      <c r="RDV548" s="43"/>
      <c r="RDW548" s="44"/>
      <c r="RDX548" s="47" t="e">
        <f>RDX549+#REF!+#REF!</f>
        <v>#REF!</v>
      </c>
      <c r="RDY548" s="48"/>
      <c r="RDZ548" s="221" t="s">
        <v>98</v>
      </c>
      <c r="REA548" s="221"/>
      <c r="REB548" s="85"/>
      <c r="REC548" s="46"/>
      <c r="RED548" s="43"/>
      <c r="REE548" s="44"/>
      <c r="REF548" s="47" t="e">
        <f>REF549+#REF!+#REF!</f>
        <v>#REF!</v>
      </c>
      <c r="REG548" s="48"/>
      <c r="REH548" s="221" t="s">
        <v>98</v>
      </c>
      <c r="REI548" s="221"/>
      <c r="REJ548" s="85"/>
      <c r="REK548" s="46"/>
      <c r="REL548" s="43"/>
      <c r="REM548" s="44"/>
      <c r="REN548" s="47" t="e">
        <f>REN549+#REF!+#REF!</f>
        <v>#REF!</v>
      </c>
      <c r="REO548" s="48"/>
      <c r="REP548" s="221" t="s">
        <v>98</v>
      </c>
      <c r="REQ548" s="221"/>
      <c r="RER548" s="85"/>
      <c r="RES548" s="46"/>
      <c r="RET548" s="43"/>
      <c r="REU548" s="44"/>
      <c r="REV548" s="47" t="e">
        <f>REV549+#REF!+#REF!</f>
        <v>#REF!</v>
      </c>
      <c r="REW548" s="48"/>
      <c r="REX548" s="221" t="s">
        <v>98</v>
      </c>
      <c r="REY548" s="221"/>
      <c r="REZ548" s="85"/>
      <c r="RFA548" s="46"/>
      <c r="RFB548" s="43"/>
      <c r="RFC548" s="44"/>
      <c r="RFD548" s="47" t="e">
        <f>RFD549+#REF!+#REF!</f>
        <v>#REF!</v>
      </c>
      <c r="RFE548" s="48"/>
      <c r="RFF548" s="221" t="s">
        <v>98</v>
      </c>
      <c r="RFG548" s="221"/>
      <c r="RFH548" s="85"/>
      <c r="RFI548" s="46"/>
      <c r="RFJ548" s="43"/>
      <c r="RFK548" s="44"/>
      <c r="RFL548" s="47" t="e">
        <f>RFL549+#REF!+#REF!</f>
        <v>#REF!</v>
      </c>
      <c r="RFM548" s="48"/>
      <c r="RFN548" s="221" t="s">
        <v>98</v>
      </c>
      <c r="RFO548" s="221"/>
      <c r="RFP548" s="85"/>
      <c r="RFQ548" s="46"/>
      <c r="RFR548" s="43"/>
      <c r="RFS548" s="44"/>
      <c r="RFT548" s="47" t="e">
        <f>RFT549+#REF!+#REF!</f>
        <v>#REF!</v>
      </c>
      <c r="RFU548" s="48"/>
      <c r="RFV548" s="221" t="s">
        <v>98</v>
      </c>
      <c r="RFW548" s="221"/>
      <c r="RFX548" s="85"/>
      <c r="RFY548" s="46"/>
      <c r="RFZ548" s="43"/>
      <c r="RGA548" s="44"/>
      <c r="RGB548" s="47" t="e">
        <f>RGB549+#REF!+#REF!</f>
        <v>#REF!</v>
      </c>
      <c r="RGC548" s="48"/>
      <c r="RGD548" s="221" t="s">
        <v>98</v>
      </c>
      <c r="RGE548" s="221"/>
      <c r="RGF548" s="85"/>
      <c r="RGG548" s="46"/>
      <c r="RGH548" s="43"/>
      <c r="RGI548" s="44"/>
      <c r="RGJ548" s="47" t="e">
        <f>RGJ549+#REF!+#REF!</f>
        <v>#REF!</v>
      </c>
      <c r="RGK548" s="48"/>
      <c r="RGL548" s="221" t="s">
        <v>98</v>
      </c>
      <c r="RGM548" s="221"/>
      <c r="RGN548" s="85"/>
      <c r="RGO548" s="46"/>
      <c r="RGP548" s="43"/>
      <c r="RGQ548" s="44"/>
      <c r="RGR548" s="47" t="e">
        <f>RGR549+#REF!+#REF!</f>
        <v>#REF!</v>
      </c>
      <c r="RGS548" s="48"/>
      <c r="RGT548" s="221" t="s">
        <v>98</v>
      </c>
      <c r="RGU548" s="221"/>
      <c r="RGV548" s="85"/>
      <c r="RGW548" s="46"/>
      <c r="RGX548" s="43"/>
      <c r="RGY548" s="44"/>
      <c r="RGZ548" s="47" t="e">
        <f>RGZ549+#REF!+#REF!</f>
        <v>#REF!</v>
      </c>
      <c r="RHA548" s="48"/>
      <c r="RHB548" s="221" t="s">
        <v>98</v>
      </c>
      <c r="RHC548" s="221"/>
      <c r="RHD548" s="85"/>
      <c r="RHE548" s="46"/>
      <c r="RHF548" s="43"/>
      <c r="RHG548" s="44"/>
      <c r="RHH548" s="47" t="e">
        <f>RHH549+#REF!+#REF!</f>
        <v>#REF!</v>
      </c>
      <c r="RHI548" s="48"/>
      <c r="RHJ548" s="221" t="s">
        <v>98</v>
      </c>
      <c r="RHK548" s="221"/>
      <c r="RHL548" s="85"/>
      <c r="RHM548" s="46"/>
      <c r="RHN548" s="43"/>
      <c r="RHO548" s="44"/>
      <c r="RHP548" s="47" t="e">
        <f>RHP549+#REF!+#REF!</f>
        <v>#REF!</v>
      </c>
      <c r="RHQ548" s="48"/>
      <c r="RHR548" s="221" t="s">
        <v>98</v>
      </c>
      <c r="RHS548" s="221"/>
      <c r="RHT548" s="85"/>
      <c r="RHU548" s="46"/>
      <c r="RHV548" s="43"/>
      <c r="RHW548" s="44"/>
      <c r="RHX548" s="47" t="e">
        <f>RHX549+#REF!+#REF!</f>
        <v>#REF!</v>
      </c>
      <c r="RHY548" s="48"/>
      <c r="RHZ548" s="221" t="s">
        <v>98</v>
      </c>
      <c r="RIA548" s="221"/>
      <c r="RIB548" s="85"/>
      <c r="RIC548" s="46"/>
      <c r="RID548" s="43"/>
      <c r="RIE548" s="44"/>
      <c r="RIF548" s="47" t="e">
        <f>RIF549+#REF!+#REF!</f>
        <v>#REF!</v>
      </c>
      <c r="RIG548" s="48"/>
      <c r="RIH548" s="221" t="s">
        <v>98</v>
      </c>
      <c r="RII548" s="221"/>
      <c r="RIJ548" s="85"/>
      <c r="RIK548" s="46"/>
      <c r="RIL548" s="43"/>
      <c r="RIM548" s="44"/>
      <c r="RIN548" s="47" t="e">
        <f>RIN549+#REF!+#REF!</f>
        <v>#REF!</v>
      </c>
      <c r="RIO548" s="48"/>
      <c r="RIP548" s="221" t="s">
        <v>98</v>
      </c>
      <c r="RIQ548" s="221"/>
      <c r="RIR548" s="85"/>
      <c r="RIS548" s="46"/>
      <c r="RIT548" s="43"/>
      <c r="RIU548" s="44"/>
      <c r="RIV548" s="47" t="e">
        <f>RIV549+#REF!+#REF!</f>
        <v>#REF!</v>
      </c>
      <c r="RIW548" s="48"/>
      <c r="RIX548" s="221" t="s">
        <v>98</v>
      </c>
      <c r="RIY548" s="221"/>
      <c r="RIZ548" s="85"/>
      <c r="RJA548" s="46"/>
      <c r="RJB548" s="43"/>
      <c r="RJC548" s="44"/>
      <c r="RJD548" s="47" t="e">
        <f>RJD549+#REF!+#REF!</f>
        <v>#REF!</v>
      </c>
      <c r="RJE548" s="48"/>
      <c r="RJF548" s="221" t="s">
        <v>98</v>
      </c>
      <c r="RJG548" s="221"/>
      <c r="RJH548" s="85"/>
      <c r="RJI548" s="46"/>
      <c r="RJJ548" s="43"/>
      <c r="RJK548" s="44"/>
      <c r="RJL548" s="47" t="e">
        <f>RJL549+#REF!+#REF!</f>
        <v>#REF!</v>
      </c>
      <c r="RJM548" s="48"/>
      <c r="RJN548" s="221" t="s">
        <v>98</v>
      </c>
      <c r="RJO548" s="221"/>
      <c r="RJP548" s="85"/>
      <c r="RJQ548" s="46"/>
      <c r="RJR548" s="43"/>
      <c r="RJS548" s="44"/>
      <c r="RJT548" s="47" t="e">
        <f>RJT549+#REF!+#REF!</f>
        <v>#REF!</v>
      </c>
      <c r="RJU548" s="48"/>
      <c r="RJV548" s="221" t="s">
        <v>98</v>
      </c>
      <c r="RJW548" s="221"/>
      <c r="RJX548" s="85"/>
      <c r="RJY548" s="46"/>
      <c r="RJZ548" s="43"/>
      <c r="RKA548" s="44"/>
      <c r="RKB548" s="47" t="e">
        <f>RKB549+#REF!+#REF!</f>
        <v>#REF!</v>
      </c>
      <c r="RKC548" s="48"/>
      <c r="RKD548" s="221" t="s">
        <v>98</v>
      </c>
      <c r="RKE548" s="221"/>
      <c r="RKF548" s="85"/>
      <c r="RKG548" s="46"/>
      <c r="RKH548" s="43"/>
      <c r="RKI548" s="44"/>
      <c r="RKJ548" s="47" t="e">
        <f>RKJ549+#REF!+#REF!</f>
        <v>#REF!</v>
      </c>
      <c r="RKK548" s="48"/>
      <c r="RKL548" s="221" t="s">
        <v>98</v>
      </c>
      <c r="RKM548" s="221"/>
      <c r="RKN548" s="85"/>
      <c r="RKO548" s="46"/>
      <c r="RKP548" s="43"/>
      <c r="RKQ548" s="44"/>
      <c r="RKR548" s="47" t="e">
        <f>RKR549+#REF!+#REF!</f>
        <v>#REF!</v>
      </c>
      <c r="RKS548" s="48"/>
      <c r="RKT548" s="221" t="s">
        <v>98</v>
      </c>
      <c r="RKU548" s="221"/>
      <c r="RKV548" s="85"/>
      <c r="RKW548" s="46"/>
      <c r="RKX548" s="43"/>
      <c r="RKY548" s="44"/>
      <c r="RKZ548" s="47" t="e">
        <f>RKZ549+#REF!+#REF!</f>
        <v>#REF!</v>
      </c>
      <c r="RLA548" s="48"/>
      <c r="RLB548" s="221" t="s">
        <v>98</v>
      </c>
      <c r="RLC548" s="221"/>
      <c r="RLD548" s="85"/>
      <c r="RLE548" s="46"/>
      <c r="RLF548" s="43"/>
      <c r="RLG548" s="44"/>
      <c r="RLH548" s="47" t="e">
        <f>RLH549+#REF!+#REF!</f>
        <v>#REF!</v>
      </c>
      <c r="RLI548" s="48"/>
      <c r="RLJ548" s="221" t="s">
        <v>98</v>
      </c>
      <c r="RLK548" s="221"/>
      <c r="RLL548" s="85"/>
      <c r="RLM548" s="46"/>
      <c r="RLN548" s="43"/>
      <c r="RLO548" s="44"/>
      <c r="RLP548" s="47" t="e">
        <f>RLP549+#REF!+#REF!</f>
        <v>#REF!</v>
      </c>
      <c r="RLQ548" s="48"/>
      <c r="RLR548" s="221" t="s">
        <v>98</v>
      </c>
      <c r="RLS548" s="221"/>
      <c r="RLT548" s="85"/>
      <c r="RLU548" s="46"/>
      <c r="RLV548" s="43"/>
      <c r="RLW548" s="44"/>
      <c r="RLX548" s="47" t="e">
        <f>RLX549+#REF!+#REF!</f>
        <v>#REF!</v>
      </c>
      <c r="RLY548" s="48"/>
      <c r="RLZ548" s="221" t="s">
        <v>98</v>
      </c>
      <c r="RMA548" s="221"/>
      <c r="RMB548" s="85"/>
      <c r="RMC548" s="46"/>
      <c r="RMD548" s="43"/>
      <c r="RME548" s="44"/>
      <c r="RMF548" s="47" t="e">
        <f>RMF549+#REF!+#REF!</f>
        <v>#REF!</v>
      </c>
      <c r="RMG548" s="48"/>
      <c r="RMH548" s="221" t="s">
        <v>98</v>
      </c>
      <c r="RMI548" s="221"/>
      <c r="RMJ548" s="85"/>
      <c r="RMK548" s="46"/>
      <c r="RML548" s="43"/>
      <c r="RMM548" s="44"/>
      <c r="RMN548" s="47" t="e">
        <f>RMN549+#REF!+#REF!</f>
        <v>#REF!</v>
      </c>
      <c r="RMO548" s="48"/>
      <c r="RMP548" s="221" t="s">
        <v>98</v>
      </c>
      <c r="RMQ548" s="221"/>
      <c r="RMR548" s="85"/>
      <c r="RMS548" s="46"/>
      <c r="RMT548" s="43"/>
      <c r="RMU548" s="44"/>
      <c r="RMV548" s="47" t="e">
        <f>RMV549+#REF!+#REF!</f>
        <v>#REF!</v>
      </c>
      <c r="RMW548" s="48"/>
      <c r="RMX548" s="221" t="s">
        <v>98</v>
      </c>
      <c r="RMY548" s="221"/>
      <c r="RMZ548" s="85"/>
      <c r="RNA548" s="46"/>
      <c r="RNB548" s="43"/>
      <c r="RNC548" s="44"/>
      <c r="RND548" s="47" t="e">
        <f>RND549+#REF!+#REF!</f>
        <v>#REF!</v>
      </c>
      <c r="RNE548" s="48"/>
      <c r="RNF548" s="221" t="s">
        <v>98</v>
      </c>
      <c r="RNG548" s="221"/>
      <c r="RNH548" s="85"/>
      <c r="RNI548" s="46"/>
      <c r="RNJ548" s="43"/>
      <c r="RNK548" s="44"/>
      <c r="RNL548" s="47" t="e">
        <f>RNL549+#REF!+#REF!</f>
        <v>#REF!</v>
      </c>
      <c r="RNM548" s="48"/>
      <c r="RNN548" s="221" t="s">
        <v>98</v>
      </c>
      <c r="RNO548" s="221"/>
      <c r="RNP548" s="85"/>
      <c r="RNQ548" s="46"/>
      <c r="RNR548" s="43"/>
      <c r="RNS548" s="44"/>
      <c r="RNT548" s="47" t="e">
        <f>RNT549+#REF!+#REF!</f>
        <v>#REF!</v>
      </c>
      <c r="RNU548" s="48"/>
      <c r="RNV548" s="221" t="s">
        <v>98</v>
      </c>
      <c r="RNW548" s="221"/>
      <c r="RNX548" s="85"/>
      <c r="RNY548" s="46"/>
      <c r="RNZ548" s="43"/>
      <c r="ROA548" s="44"/>
      <c r="ROB548" s="47" t="e">
        <f>ROB549+#REF!+#REF!</f>
        <v>#REF!</v>
      </c>
      <c r="ROC548" s="48"/>
      <c r="ROD548" s="221" t="s">
        <v>98</v>
      </c>
      <c r="ROE548" s="221"/>
      <c r="ROF548" s="85"/>
      <c r="ROG548" s="46"/>
      <c r="ROH548" s="43"/>
      <c r="ROI548" s="44"/>
      <c r="ROJ548" s="47" t="e">
        <f>ROJ549+#REF!+#REF!</f>
        <v>#REF!</v>
      </c>
      <c r="ROK548" s="48"/>
      <c r="ROL548" s="221" t="s">
        <v>98</v>
      </c>
      <c r="ROM548" s="221"/>
      <c r="RON548" s="85"/>
      <c r="ROO548" s="46"/>
      <c r="ROP548" s="43"/>
      <c r="ROQ548" s="44"/>
      <c r="ROR548" s="47" t="e">
        <f>ROR549+#REF!+#REF!</f>
        <v>#REF!</v>
      </c>
      <c r="ROS548" s="48"/>
      <c r="ROT548" s="221" t="s">
        <v>98</v>
      </c>
      <c r="ROU548" s="221"/>
      <c r="ROV548" s="85"/>
      <c r="ROW548" s="46"/>
      <c r="ROX548" s="43"/>
      <c r="ROY548" s="44"/>
      <c r="ROZ548" s="47" t="e">
        <f>ROZ549+#REF!+#REF!</f>
        <v>#REF!</v>
      </c>
      <c r="RPA548" s="48"/>
      <c r="RPB548" s="221" t="s">
        <v>98</v>
      </c>
      <c r="RPC548" s="221"/>
      <c r="RPD548" s="85"/>
      <c r="RPE548" s="46"/>
      <c r="RPF548" s="43"/>
      <c r="RPG548" s="44"/>
      <c r="RPH548" s="47" t="e">
        <f>RPH549+#REF!+#REF!</f>
        <v>#REF!</v>
      </c>
      <c r="RPI548" s="48"/>
      <c r="RPJ548" s="221" t="s">
        <v>98</v>
      </c>
      <c r="RPK548" s="221"/>
      <c r="RPL548" s="85"/>
      <c r="RPM548" s="46"/>
      <c r="RPN548" s="43"/>
      <c r="RPO548" s="44"/>
      <c r="RPP548" s="47" t="e">
        <f>RPP549+#REF!+#REF!</f>
        <v>#REF!</v>
      </c>
      <c r="RPQ548" s="48"/>
      <c r="RPR548" s="221" t="s">
        <v>98</v>
      </c>
      <c r="RPS548" s="221"/>
      <c r="RPT548" s="85"/>
      <c r="RPU548" s="46"/>
      <c r="RPV548" s="43"/>
      <c r="RPW548" s="44"/>
      <c r="RPX548" s="47" t="e">
        <f>RPX549+#REF!+#REF!</f>
        <v>#REF!</v>
      </c>
      <c r="RPY548" s="48"/>
      <c r="RPZ548" s="221" t="s">
        <v>98</v>
      </c>
      <c r="RQA548" s="221"/>
      <c r="RQB548" s="85"/>
      <c r="RQC548" s="46"/>
      <c r="RQD548" s="43"/>
      <c r="RQE548" s="44"/>
      <c r="RQF548" s="47" t="e">
        <f>RQF549+#REF!+#REF!</f>
        <v>#REF!</v>
      </c>
      <c r="RQG548" s="48"/>
      <c r="RQH548" s="221" t="s">
        <v>98</v>
      </c>
      <c r="RQI548" s="221"/>
      <c r="RQJ548" s="85"/>
      <c r="RQK548" s="46"/>
      <c r="RQL548" s="43"/>
      <c r="RQM548" s="44"/>
      <c r="RQN548" s="47" t="e">
        <f>RQN549+#REF!+#REF!</f>
        <v>#REF!</v>
      </c>
      <c r="RQO548" s="48"/>
      <c r="RQP548" s="221" t="s">
        <v>98</v>
      </c>
      <c r="RQQ548" s="221"/>
      <c r="RQR548" s="85"/>
      <c r="RQS548" s="46"/>
      <c r="RQT548" s="43"/>
      <c r="RQU548" s="44"/>
      <c r="RQV548" s="47" t="e">
        <f>RQV549+#REF!+#REF!</f>
        <v>#REF!</v>
      </c>
      <c r="RQW548" s="48"/>
      <c r="RQX548" s="221" t="s">
        <v>98</v>
      </c>
      <c r="RQY548" s="221"/>
      <c r="RQZ548" s="85"/>
      <c r="RRA548" s="46"/>
      <c r="RRB548" s="43"/>
      <c r="RRC548" s="44"/>
      <c r="RRD548" s="47" t="e">
        <f>RRD549+#REF!+#REF!</f>
        <v>#REF!</v>
      </c>
      <c r="RRE548" s="48"/>
      <c r="RRF548" s="221" t="s">
        <v>98</v>
      </c>
      <c r="RRG548" s="221"/>
      <c r="RRH548" s="85"/>
      <c r="RRI548" s="46"/>
      <c r="RRJ548" s="43"/>
      <c r="RRK548" s="44"/>
      <c r="RRL548" s="47" t="e">
        <f>RRL549+#REF!+#REF!</f>
        <v>#REF!</v>
      </c>
      <c r="RRM548" s="48"/>
      <c r="RRN548" s="221" t="s">
        <v>98</v>
      </c>
      <c r="RRO548" s="221"/>
      <c r="RRP548" s="85"/>
      <c r="RRQ548" s="46"/>
      <c r="RRR548" s="43"/>
      <c r="RRS548" s="44"/>
      <c r="RRT548" s="47" t="e">
        <f>RRT549+#REF!+#REF!</f>
        <v>#REF!</v>
      </c>
      <c r="RRU548" s="48"/>
      <c r="RRV548" s="221" t="s">
        <v>98</v>
      </c>
      <c r="RRW548" s="221"/>
      <c r="RRX548" s="85"/>
      <c r="RRY548" s="46"/>
      <c r="RRZ548" s="43"/>
      <c r="RSA548" s="44"/>
      <c r="RSB548" s="47" t="e">
        <f>RSB549+#REF!+#REF!</f>
        <v>#REF!</v>
      </c>
      <c r="RSC548" s="48"/>
      <c r="RSD548" s="221" t="s">
        <v>98</v>
      </c>
      <c r="RSE548" s="221"/>
      <c r="RSF548" s="85"/>
      <c r="RSG548" s="46"/>
      <c r="RSH548" s="43"/>
      <c r="RSI548" s="44"/>
      <c r="RSJ548" s="47" t="e">
        <f>RSJ549+#REF!+#REF!</f>
        <v>#REF!</v>
      </c>
      <c r="RSK548" s="48"/>
      <c r="RSL548" s="221" t="s">
        <v>98</v>
      </c>
      <c r="RSM548" s="221"/>
      <c r="RSN548" s="85"/>
      <c r="RSO548" s="46"/>
      <c r="RSP548" s="43"/>
      <c r="RSQ548" s="44"/>
      <c r="RSR548" s="47" t="e">
        <f>RSR549+#REF!+#REF!</f>
        <v>#REF!</v>
      </c>
      <c r="RSS548" s="48"/>
      <c r="RST548" s="221" t="s">
        <v>98</v>
      </c>
      <c r="RSU548" s="221"/>
      <c r="RSV548" s="85"/>
      <c r="RSW548" s="46"/>
      <c r="RSX548" s="43"/>
      <c r="RSY548" s="44"/>
      <c r="RSZ548" s="47" t="e">
        <f>RSZ549+#REF!+#REF!</f>
        <v>#REF!</v>
      </c>
      <c r="RTA548" s="48"/>
      <c r="RTB548" s="221" t="s">
        <v>98</v>
      </c>
      <c r="RTC548" s="221"/>
      <c r="RTD548" s="85"/>
      <c r="RTE548" s="46"/>
      <c r="RTF548" s="43"/>
      <c r="RTG548" s="44"/>
      <c r="RTH548" s="47" t="e">
        <f>RTH549+#REF!+#REF!</f>
        <v>#REF!</v>
      </c>
      <c r="RTI548" s="48"/>
      <c r="RTJ548" s="221" t="s">
        <v>98</v>
      </c>
      <c r="RTK548" s="221"/>
      <c r="RTL548" s="85"/>
      <c r="RTM548" s="46"/>
      <c r="RTN548" s="43"/>
      <c r="RTO548" s="44"/>
      <c r="RTP548" s="47" t="e">
        <f>RTP549+#REF!+#REF!</f>
        <v>#REF!</v>
      </c>
      <c r="RTQ548" s="48"/>
      <c r="RTR548" s="221" t="s">
        <v>98</v>
      </c>
      <c r="RTS548" s="221"/>
      <c r="RTT548" s="85"/>
      <c r="RTU548" s="46"/>
      <c r="RTV548" s="43"/>
      <c r="RTW548" s="44"/>
      <c r="RTX548" s="47" t="e">
        <f>RTX549+#REF!+#REF!</f>
        <v>#REF!</v>
      </c>
      <c r="RTY548" s="48"/>
      <c r="RTZ548" s="221" t="s">
        <v>98</v>
      </c>
      <c r="RUA548" s="221"/>
      <c r="RUB548" s="85"/>
      <c r="RUC548" s="46"/>
      <c r="RUD548" s="43"/>
      <c r="RUE548" s="44"/>
      <c r="RUF548" s="47" t="e">
        <f>RUF549+#REF!+#REF!</f>
        <v>#REF!</v>
      </c>
      <c r="RUG548" s="48"/>
      <c r="RUH548" s="221" t="s">
        <v>98</v>
      </c>
      <c r="RUI548" s="221"/>
      <c r="RUJ548" s="85"/>
      <c r="RUK548" s="46"/>
      <c r="RUL548" s="43"/>
      <c r="RUM548" s="44"/>
      <c r="RUN548" s="47" t="e">
        <f>RUN549+#REF!+#REF!</f>
        <v>#REF!</v>
      </c>
      <c r="RUO548" s="48"/>
      <c r="RUP548" s="221" t="s">
        <v>98</v>
      </c>
      <c r="RUQ548" s="221"/>
      <c r="RUR548" s="85"/>
      <c r="RUS548" s="46"/>
      <c r="RUT548" s="43"/>
      <c r="RUU548" s="44"/>
      <c r="RUV548" s="47" t="e">
        <f>RUV549+#REF!+#REF!</f>
        <v>#REF!</v>
      </c>
      <c r="RUW548" s="48"/>
      <c r="RUX548" s="221" t="s">
        <v>98</v>
      </c>
      <c r="RUY548" s="221"/>
      <c r="RUZ548" s="85"/>
      <c r="RVA548" s="46"/>
      <c r="RVB548" s="43"/>
      <c r="RVC548" s="44"/>
      <c r="RVD548" s="47" t="e">
        <f>RVD549+#REF!+#REF!</f>
        <v>#REF!</v>
      </c>
      <c r="RVE548" s="48"/>
      <c r="RVF548" s="221" t="s">
        <v>98</v>
      </c>
      <c r="RVG548" s="221"/>
      <c r="RVH548" s="85"/>
      <c r="RVI548" s="46"/>
      <c r="RVJ548" s="43"/>
      <c r="RVK548" s="44"/>
      <c r="RVL548" s="47" t="e">
        <f>RVL549+#REF!+#REF!</f>
        <v>#REF!</v>
      </c>
      <c r="RVM548" s="48"/>
      <c r="RVN548" s="221" t="s">
        <v>98</v>
      </c>
      <c r="RVO548" s="221"/>
      <c r="RVP548" s="85"/>
      <c r="RVQ548" s="46"/>
      <c r="RVR548" s="43"/>
      <c r="RVS548" s="44"/>
      <c r="RVT548" s="47" t="e">
        <f>RVT549+#REF!+#REF!</f>
        <v>#REF!</v>
      </c>
      <c r="RVU548" s="48"/>
      <c r="RVV548" s="221" t="s">
        <v>98</v>
      </c>
      <c r="RVW548" s="221"/>
      <c r="RVX548" s="85"/>
      <c r="RVY548" s="46"/>
      <c r="RVZ548" s="43"/>
      <c r="RWA548" s="44"/>
      <c r="RWB548" s="47" t="e">
        <f>RWB549+#REF!+#REF!</f>
        <v>#REF!</v>
      </c>
      <c r="RWC548" s="48"/>
      <c r="RWD548" s="221" t="s">
        <v>98</v>
      </c>
      <c r="RWE548" s="221"/>
      <c r="RWF548" s="85"/>
      <c r="RWG548" s="46"/>
      <c r="RWH548" s="43"/>
      <c r="RWI548" s="44"/>
      <c r="RWJ548" s="47" t="e">
        <f>RWJ549+#REF!+#REF!</f>
        <v>#REF!</v>
      </c>
      <c r="RWK548" s="48"/>
      <c r="RWL548" s="221" t="s">
        <v>98</v>
      </c>
      <c r="RWM548" s="221"/>
      <c r="RWN548" s="85"/>
      <c r="RWO548" s="46"/>
      <c r="RWP548" s="43"/>
      <c r="RWQ548" s="44"/>
      <c r="RWR548" s="47" t="e">
        <f>RWR549+#REF!+#REF!</f>
        <v>#REF!</v>
      </c>
      <c r="RWS548" s="48"/>
      <c r="RWT548" s="221" t="s">
        <v>98</v>
      </c>
      <c r="RWU548" s="221"/>
      <c r="RWV548" s="85"/>
      <c r="RWW548" s="46"/>
      <c r="RWX548" s="43"/>
      <c r="RWY548" s="44"/>
      <c r="RWZ548" s="47" t="e">
        <f>RWZ549+#REF!+#REF!</f>
        <v>#REF!</v>
      </c>
      <c r="RXA548" s="48"/>
      <c r="RXB548" s="221" t="s">
        <v>98</v>
      </c>
      <c r="RXC548" s="221"/>
      <c r="RXD548" s="85"/>
      <c r="RXE548" s="46"/>
      <c r="RXF548" s="43"/>
      <c r="RXG548" s="44"/>
      <c r="RXH548" s="47" t="e">
        <f>RXH549+#REF!+#REF!</f>
        <v>#REF!</v>
      </c>
      <c r="RXI548" s="48"/>
      <c r="RXJ548" s="221" t="s">
        <v>98</v>
      </c>
      <c r="RXK548" s="221"/>
      <c r="RXL548" s="85"/>
      <c r="RXM548" s="46"/>
      <c r="RXN548" s="43"/>
      <c r="RXO548" s="44"/>
      <c r="RXP548" s="47" t="e">
        <f>RXP549+#REF!+#REF!</f>
        <v>#REF!</v>
      </c>
      <c r="RXQ548" s="48"/>
      <c r="RXR548" s="221" t="s">
        <v>98</v>
      </c>
      <c r="RXS548" s="221"/>
      <c r="RXT548" s="85"/>
      <c r="RXU548" s="46"/>
      <c r="RXV548" s="43"/>
      <c r="RXW548" s="44"/>
      <c r="RXX548" s="47" t="e">
        <f>RXX549+#REF!+#REF!</f>
        <v>#REF!</v>
      </c>
      <c r="RXY548" s="48"/>
      <c r="RXZ548" s="221" t="s">
        <v>98</v>
      </c>
      <c r="RYA548" s="221"/>
      <c r="RYB548" s="85"/>
      <c r="RYC548" s="46"/>
      <c r="RYD548" s="43"/>
      <c r="RYE548" s="44"/>
      <c r="RYF548" s="47" t="e">
        <f>RYF549+#REF!+#REF!</f>
        <v>#REF!</v>
      </c>
      <c r="RYG548" s="48"/>
      <c r="RYH548" s="221" t="s">
        <v>98</v>
      </c>
      <c r="RYI548" s="221"/>
      <c r="RYJ548" s="85"/>
      <c r="RYK548" s="46"/>
      <c r="RYL548" s="43"/>
      <c r="RYM548" s="44"/>
      <c r="RYN548" s="47" t="e">
        <f>RYN549+#REF!+#REF!</f>
        <v>#REF!</v>
      </c>
      <c r="RYO548" s="48"/>
      <c r="RYP548" s="221" t="s">
        <v>98</v>
      </c>
      <c r="RYQ548" s="221"/>
      <c r="RYR548" s="85"/>
      <c r="RYS548" s="46"/>
      <c r="RYT548" s="43"/>
      <c r="RYU548" s="44"/>
      <c r="RYV548" s="47" t="e">
        <f>RYV549+#REF!+#REF!</f>
        <v>#REF!</v>
      </c>
      <c r="RYW548" s="48"/>
      <c r="RYX548" s="221" t="s">
        <v>98</v>
      </c>
      <c r="RYY548" s="221"/>
      <c r="RYZ548" s="85"/>
      <c r="RZA548" s="46"/>
      <c r="RZB548" s="43"/>
      <c r="RZC548" s="44"/>
      <c r="RZD548" s="47" t="e">
        <f>RZD549+#REF!+#REF!</f>
        <v>#REF!</v>
      </c>
      <c r="RZE548" s="48"/>
      <c r="RZF548" s="221" t="s">
        <v>98</v>
      </c>
      <c r="RZG548" s="221"/>
      <c r="RZH548" s="85"/>
      <c r="RZI548" s="46"/>
      <c r="RZJ548" s="43"/>
      <c r="RZK548" s="44"/>
      <c r="RZL548" s="47" t="e">
        <f>RZL549+#REF!+#REF!</f>
        <v>#REF!</v>
      </c>
      <c r="RZM548" s="48"/>
      <c r="RZN548" s="221" t="s">
        <v>98</v>
      </c>
      <c r="RZO548" s="221"/>
      <c r="RZP548" s="85"/>
      <c r="RZQ548" s="46"/>
      <c r="RZR548" s="43"/>
      <c r="RZS548" s="44"/>
      <c r="RZT548" s="47" t="e">
        <f>RZT549+#REF!+#REF!</f>
        <v>#REF!</v>
      </c>
      <c r="RZU548" s="48"/>
      <c r="RZV548" s="221" t="s">
        <v>98</v>
      </c>
      <c r="RZW548" s="221"/>
      <c r="RZX548" s="85"/>
      <c r="RZY548" s="46"/>
      <c r="RZZ548" s="43"/>
      <c r="SAA548" s="44"/>
      <c r="SAB548" s="47" t="e">
        <f>SAB549+#REF!+#REF!</f>
        <v>#REF!</v>
      </c>
      <c r="SAC548" s="48"/>
      <c r="SAD548" s="221" t="s">
        <v>98</v>
      </c>
      <c r="SAE548" s="221"/>
      <c r="SAF548" s="85"/>
      <c r="SAG548" s="46"/>
      <c r="SAH548" s="43"/>
      <c r="SAI548" s="44"/>
      <c r="SAJ548" s="47" t="e">
        <f>SAJ549+#REF!+#REF!</f>
        <v>#REF!</v>
      </c>
      <c r="SAK548" s="48"/>
      <c r="SAL548" s="221" t="s">
        <v>98</v>
      </c>
      <c r="SAM548" s="221"/>
      <c r="SAN548" s="85"/>
      <c r="SAO548" s="46"/>
      <c r="SAP548" s="43"/>
      <c r="SAQ548" s="44"/>
      <c r="SAR548" s="47" t="e">
        <f>SAR549+#REF!+#REF!</f>
        <v>#REF!</v>
      </c>
      <c r="SAS548" s="48"/>
      <c r="SAT548" s="221" t="s">
        <v>98</v>
      </c>
      <c r="SAU548" s="221"/>
      <c r="SAV548" s="85"/>
      <c r="SAW548" s="46"/>
      <c r="SAX548" s="43"/>
      <c r="SAY548" s="44"/>
      <c r="SAZ548" s="47" t="e">
        <f>SAZ549+#REF!+#REF!</f>
        <v>#REF!</v>
      </c>
      <c r="SBA548" s="48"/>
      <c r="SBB548" s="221" t="s">
        <v>98</v>
      </c>
      <c r="SBC548" s="221"/>
      <c r="SBD548" s="85"/>
      <c r="SBE548" s="46"/>
      <c r="SBF548" s="43"/>
      <c r="SBG548" s="44"/>
      <c r="SBH548" s="47" t="e">
        <f>SBH549+#REF!+#REF!</f>
        <v>#REF!</v>
      </c>
      <c r="SBI548" s="48"/>
      <c r="SBJ548" s="221" t="s">
        <v>98</v>
      </c>
      <c r="SBK548" s="221"/>
      <c r="SBL548" s="85"/>
      <c r="SBM548" s="46"/>
      <c r="SBN548" s="43"/>
      <c r="SBO548" s="44"/>
      <c r="SBP548" s="47" t="e">
        <f>SBP549+#REF!+#REF!</f>
        <v>#REF!</v>
      </c>
      <c r="SBQ548" s="48"/>
      <c r="SBR548" s="221" t="s">
        <v>98</v>
      </c>
      <c r="SBS548" s="221"/>
      <c r="SBT548" s="85"/>
      <c r="SBU548" s="46"/>
      <c r="SBV548" s="43"/>
      <c r="SBW548" s="44"/>
      <c r="SBX548" s="47" t="e">
        <f>SBX549+#REF!+#REF!</f>
        <v>#REF!</v>
      </c>
      <c r="SBY548" s="48"/>
      <c r="SBZ548" s="221" t="s">
        <v>98</v>
      </c>
      <c r="SCA548" s="221"/>
      <c r="SCB548" s="85"/>
      <c r="SCC548" s="46"/>
      <c r="SCD548" s="43"/>
      <c r="SCE548" s="44"/>
      <c r="SCF548" s="47" t="e">
        <f>SCF549+#REF!+#REF!</f>
        <v>#REF!</v>
      </c>
      <c r="SCG548" s="48"/>
      <c r="SCH548" s="221" t="s">
        <v>98</v>
      </c>
      <c r="SCI548" s="221"/>
      <c r="SCJ548" s="85"/>
      <c r="SCK548" s="46"/>
      <c r="SCL548" s="43"/>
      <c r="SCM548" s="44"/>
      <c r="SCN548" s="47" t="e">
        <f>SCN549+#REF!+#REF!</f>
        <v>#REF!</v>
      </c>
      <c r="SCO548" s="48"/>
      <c r="SCP548" s="221" t="s">
        <v>98</v>
      </c>
      <c r="SCQ548" s="221"/>
      <c r="SCR548" s="85"/>
      <c r="SCS548" s="46"/>
      <c r="SCT548" s="43"/>
      <c r="SCU548" s="44"/>
      <c r="SCV548" s="47" t="e">
        <f>SCV549+#REF!+#REF!</f>
        <v>#REF!</v>
      </c>
      <c r="SCW548" s="48"/>
      <c r="SCX548" s="221" t="s">
        <v>98</v>
      </c>
      <c r="SCY548" s="221"/>
      <c r="SCZ548" s="85"/>
      <c r="SDA548" s="46"/>
      <c r="SDB548" s="43"/>
      <c r="SDC548" s="44"/>
      <c r="SDD548" s="47" t="e">
        <f>SDD549+#REF!+#REF!</f>
        <v>#REF!</v>
      </c>
      <c r="SDE548" s="48"/>
      <c r="SDF548" s="221" t="s">
        <v>98</v>
      </c>
      <c r="SDG548" s="221"/>
      <c r="SDH548" s="85"/>
      <c r="SDI548" s="46"/>
      <c r="SDJ548" s="43"/>
      <c r="SDK548" s="44"/>
      <c r="SDL548" s="47" t="e">
        <f>SDL549+#REF!+#REF!</f>
        <v>#REF!</v>
      </c>
      <c r="SDM548" s="48"/>
      <c r="SDN548" s="221" t="s">
        <v>98</v>
      </c>
      <c r="SDO548" s="221"/>
      <c r="SDP548" s="85"/>
      <c r="SDQ548" s="46"/>
      <c r="SDR548" s="43"/>
      <c r="SDS548" s="44"/>
      <c r="SDT548" s="47" t="e">
        <f>SDT549+#REF!+#REF!</f>
        <v>#REF!</v>
      </c>
      <c r="SDU548" s="48"/>
      <c r="SDV548" s="221" t="s">
        <v>98</v>
      </c>
      <c r="SDW548" s="221"/>
      <c r="SDX548" s="85"/>
      <c r="SDY548" s="46"/>
      <c r="SDZ548" s="43"/>
      <c r="SEA548" s="44"/>
      <c r="SEB548" s="47" t="e">
        <f>SEB549+#REF!+#REF!</f>
        <v>#REF!</v>
      </c>
      <c r="SEC548" s="48"/>
      <c r="SED548" s="221" t="s">
        <v>98</v>
      </c>
      <c r="SEE548" s="221"/>
      <c r="SEF548" s="85"/>
      <c r="SEG548" s="46"/>
      <c r="SEH548" s="43"/>
      <c r="SEI548" s="44"/>
      <c r="SEJ548" s="47" t="e">
        <f>SEJ549+#REF!+#REF!</f>
        <v>#REF!</v>
      </c>
      <c r="SEK548" s="48"/>
      <c r="SEL548" s="221" t="s">
        <v>98</v>
      </c>
      <c r="SEM548" s="221"/>
      <c r="SEN548" s="85"/>
      <c r="SEO548" s="46"/>
      <c r="SEP548" s="43"/>
      <c r="SEQ548" s="44"/>
      <c r="SER548" s="47" t="e">
        <f>SER549+#REF!+#REF!</f>
        <v>#REF!</v>
      </c>
      <c r="SES548" s="48"/>
      <c r="SET548" s="221" t="s">
        <v>98</v>
      </c>
      <c r="SEU548" s="221"/>
      <c r="SEV548" s="85"/>
      <c r="SEW548" s="46"/>
      <c r="SEX548" s="43"/>
      <c r="SEY548" s="44"/>
      <c r="SEZ548" s="47" t="e">
        <f>SEZ549+#REF!+#REF!</f>
        <v>#REF!</v>
      </c>
      <c r="SFA548" s="48"/>
      <c r="SFB548" s="221" t="s">
        <v>98</v>
      </c>
      <c r="SFC548" s="221"/>
      <c r="SFD548" s="85"/>
      <c r="SFE548" s="46"/>
      <c r="SFF548" s="43"/>
      <c r="SFG548" s="44"/>
      <c r="SFH548" s="47" t="e">
        <f>SFH549+#REF!+#REF!</f>
        <v>#REF!</v>
      </c>
      <c r="SFI548" s="48"/>
      <c r="SFJ548" s="221" t="s">
        <v>98</v>
      </c>
      <c r="SFK548" s="221"/>
      <c r="SFL548" s="85"/>
      <c r="SFM548" s="46"/>
      <c r="SFN548" s="43"/>
      <c r="SFO548" s="44"/>
      <c r="SFP548" s="47" t="e">
        <f>SFP549+#REF!+#REF!</f>
        <v>#REF!</v>
      </c>
      <c r="SFQ548" s="48"/>
      <c r="SFR548" s="221" t="s">
        <v>98</v>
      </c>
      <c r="SFS548" s="221"/>
      <c r="SFT548" s="85"/>
      <c r="SFU548" s="46"/>
      <c r="SFV548" s="43"/>
      <c r="SFW548" s="44"/>
      <c r="SFX548" s="47" t="e">
        <f>SFX549+#REF!+#REF!</f>
        <v>#REF!</v>
      </c>
      <c r="SFY548" s="48"/>
      <c r="SFZ548" s="221" t="s">
        <v>98</v>
      </c>
      <c r="SGA548" s="221"/>
      <c r="SGB548" s="85"/>
      <c r="SGC548" s="46"/>
      <c r="SGD548" s="43"/>
      <c r="SGE548" s="44"/>
      <c r="SGF548" s="47" t="e">
        <f>SGF549+#REF!+#REF!</f>
        <v>#REF!</v>
      </c>
      <c r="SGG548" s="48"/>
      <c r="SGH548" s="221" t="s">
        <v>98</v>
      </c>
      <c r="SGI548" s="221"/>
      <c r="SGJ548" s="85"/>
      <c r="SGK548" s="46"/>
      <c r="SGL548" s="43"/>
      <c r="SGM548" s="44"/>
      <c r="SGN548" s="47" t="e">
        <f>SGN549+#REF!+#REF!</f>
        <v>#REF!</v>
      </c>
      <c r="SGO548" s="48"/>
      <c r="SGP548" s="221" t="s">
        <v>98</v>
      </c>
      <c r="SGQ548" s="221"/>
      <c r="SGR548" s="85"/>
      <c r="SGS548" s="46"/>
      <c r="SGT548" s="43"/>
      <c r="SGU548" s="44"/>
      <c r="SGV548" s="47" t="e">
        <f>SGV549+#REF!+#REF!</f>
        <v>#REF!</v>
      </c>
      <c r="SGW548" s="48"/>
      <c r="SGX548" s="221" t="s">
        <v>98</v>
      </c>
      <c r="SGY548" s="221"/>
      <c r="SGZ548" s="85"/>
      <c r="SHA548" s="46"/>
      <c r="SHB548" s="43"/>
      <c r="SHC548" s="44"/>
      <c r="SHD548" s="47" t="e">
        <f>SHD549+#REF!+#REF!</f>
        <v>#REF!</v>
      </c>
      <c r="SHE548" s="48"/>
      <c r="SHF548" s="221" t="s">
        <v>98</v>
      </c>
      <c r="SHG548" s="221"/>
      <c r="SHH548" s="85"/>
      <c r="SHI548" s="46"/>
      <c r="SHJ548" s="43"/>
      <c r="SHK548" s="44"/>
      <c r="SHL548" s="47" t="e">
        <f>SHL549+#REF!+#REF!</f>
        <v>#REF!</v>
      </c>
      <c r="SHM548" s="48"/>
      <c r="SHN548" s="221" t="s">
        <v>98</v>
      </c>
      <c r="SHO548" s="221"/>
      <c r="SHP548" s="85"/>
      <c r="SHQ548" s="46"/>
      <c r="SHR548" s="43"/>
      <c r="SHS548" s="44"/>
      <c r="SHT548" s="47" t="e">
        <f>SHT549+#REF!+#REF!</f>
        <v>#REF!</v>
      </c>
      <c r="SHU548" s="48"/>
      <c r="SHV548" s="221" t="s">
        <v>98</v>
      </c>
      <c r="SHW548" s="221"/>
      <c r="SHX548" s="85"/>
      <c r="SHY548" s="46"/>
      <c r="SHZ548" s="43"/>
      <c r="SIA548" s="44"/>
      <c r="SIB548" s="47" t="e">
        <f>SIB549+#REF!+#REF!</f>
        <v>#REF!</v>
      </c>
      <c r="SIC548" s="48"/>
      <c r="SID548" s="221" t="s">
        <v>98</v>
      </c>
      <c r="SIE548" s="221"/>
      <c r="SIF548" s="85"/>
      <c r="SIG548" s="46"/>
      <c r="SIH548" s="43"/>
      <c r="SII548" s="44"/>
      <c r="SIJ548" s="47" t="e">
        <f>SIJ549+#REF!+#REF!</f>
        <v>#REF!</v>
      </c>
      <c r="SIK548" s="48"/>
      <c r="SIL548" s="221" t="s">
        <v>98</v>
      </c>
      <c r="SIM548" s="221"/>
      <c r="SIN548" s="85"/>
      <c r="SIO548" s="46"/>
      <c r="SIP548" s="43"/>
      <c r="SIQ548" s="44"/>
      <c r="SIR548" s="47" t="e">
        <f>SIR549+#REF!+#REF!</f>
        <v>#REF!</v>
      </c>
      <c r="SIS548" s="48"/>
      <c r="SIT548" s="221" t="s">
        <v>98</v>
      </c>
      <c r="SIU548" s="221"/>
      <c r="SIV548" s="85"/>
      <c r="SIW548" s="46"/>
      <c r="SIX548" s="43"/>
      <c r="SIY548" s="44"/>
      <c r="SIZ548" s="47" t="e">
        <f>SIZ549+#REF!+#REF!</f>
        <v>#REF!</v>
      </c>
      <c r="SJA548" s="48"/>
      <c r="SJB548" s="221" t="s">
        <v>98</v>
      </c>
      <c r="SJC548" s="221"/>
      <c r="SJD548" s="85"/>
      <c r="SJE548" s="46"/>
      <c r="SJF548" s="43"/>
      <c r="SJG548" s="44"/>
      <c r="SJH548" s="47" t="e">
        <f>SJH549+#REF!+#REF!</f>
        <v>#REF!</v>
      </c>
      <c r="SJI548" s="48"/>
      <c r="SJJ548" s="221" t="s">
        <v>98</v>
      </c>
      <c r="SJK548" s="221"/>
      <c r="SJL548" s="85"/>
      <c r="SJM548" s="46"/>
      <c r="SJN548" s="43"/>
      <c r="SJO548" s="44"/>
      <c r="SJP548" s="47" t="e">
        <f>SJP549+#REF!+#REF!</f>
        <v>#REF!</v>
      </c>
      <c r="SJQ548" s="48"/>
      <c r="SJR548" s="221" t="s">
        <v>98</v>
      </c>
      <c r="SJS548" s="221"/>
      <c r="SJT548" s="85"/>
      <c r="SJU548" s="46"/>
      <c r="SJV548" s="43"/>
      <c r="SJW548" s="44"/>
      <c r="SJX548" s="47" t="e">
        <f>SJX549+#REF!+#REF!</f>
        <v>#REF!</v>
      </c>
      <c r="SJY548" s="48"/>
      <c r="SJZ548" s="221" t="s">
        <v>98</v>
      </c>
      <c r="SKA548" s="221"/>
      <c r="SKB548" s="85"/>
      <c r="SKC548" s="46"/>
      <c r="SKD548" s="43"/>
      <c r="SKE548" s="44"/>
      <c r="SKF548" s="47" t="e">
        <f>SKF549+#REF!+#REF!</f>
        <v>#REF!</v>
      </c>
      <c r="SKG548" s="48"/>
      <c r="SKH548" s="221" t="s">
        <v>98</v>
      </c>
      <c r="SKI548" s="221"/>
      <c r="SKJ548" s="85"/>
      <c r="SKK548" s="46"/>
      <c r="SKL548" s="43"/>
      <c r="SKM548" s="44"/>
      <c r="SKN548" s="47" t="e">
        <f>SKN549+#REF!+#REF!</f>
        <v>#REF!</v>
      </c>
      <c r="SKO548" s="48"/>
      <c r="SKP548" s="221" t="s">
        <v>98</v>
      </c>
      <c r="SKQ548" s="221"/>
      <c r="SKR548" s="85"/>
      <c r="SKS548" s="46"/>
      <c r="SKT548" s="43"/>
      <c r="SKU548" s="44"/>
      <c r="SKV548" s="47" t="e">
        <f>SKV549+#REF!+#REF!</f>
        <v>#REF!</v>
      </c>
      <c r="SKW548" s="48"/>
      <c r="SKX548" s="221" t="s">
        <v>98</v>
      </c>
      <c r="SKY548" s="221"/>
      <c r="SKZ548" s="85"/>
      <c r="SLA548" s="46"/>
      <c r="SLB548" s="43"/>
      <c r="SLC548" s="44"/>
      <c r="SLD548" s="47" t="e">
        <f>SLD549+#REF!+#REF!</f>
        <v>#REF!</v>
      </c>
      <c r="SLE548" s="48"/>
      <c r="SLF548" s="221" t="s">
        <v>98</v>
      </c>
      <c r="SLG548" s="221"/>
      <c r="SLH548" s="85"/>
      <c r="SLI548" s="46"/>
      <c r="SLJ548" s="43"/>
      <c r="SLK548" s="44"/>
      <c r="SLL548" s="47" t="e">
        <f>SLL549+#REF!+#REF!</f>
        <v>#REF!</v>
      </c>
      <c r="SLM548" s="48"/>
      <c r="SLN548" s="221" t="s">
        <v>98</v>
      </c>
      <c r="SLO548" s="221"/>
      <c r="SLP548" s="85"/>
      <c r="SLQ548" s="46"/>
      <c r="SLR548" s="43"/>
      <c r="SLS548" s="44"/>
      <c r="SLT548" s="47" t="e">
        <f>SLT549+#REF!+#REF!</f>
        <v>#REF!</v>
      </c>
      <c r="SLU548" s="48"/>
      <c r="SLV548" s="221" t="s">
        <v>98</v>
      </c>
      <c r="SLW548" s="221"/>
      <c r="SLX548" s="85"/>
      <c r="SLY548" s="46"/>
      <c r="SLZ548" s="43"/>
      <c r="SMA548" s="44"/>
      <c r="SMB548" s="47" t="e">
        <f>SMB549+#REF!+#REF!</f>
        <v>#REF!</v>
      </c>
      <c r="SMC548" s="48"/>
      <c r="SMD548" s="221" t="s">
        <v>98</v>
      </c>
      <c r="SME548" s="221"/>
      <c r="SMF548" s="85"/>
      <c r="SMG548" s="46"/>
      <c r="SMH548" s="43"/>
      <c r="SMI548" s="44"/>
      <c r="SMJ548" s="47" t="e">
        <f>SMJ549+#REF!+#REF!</f>
        <v>#REF!</v>
      </c>
      <c r="SMK548" s="48"/>
      <c r="SML548" s="221" t="s">
        <v>98</v>
      </c>
      <c r="SMM548" s="221"/>
      <c r="SMN548" s="85"/>
      <c r="SMO548" s="46"/>
      <c r="SMP548" s="43"/>
      <c r="SMQ548" s="44"/>
      <c r="SMR548" s="47" t="e">
        <f>SMR549+#REF!+#REF!</f>
        <v>#REF!</v>
      </c>
      <c r="SMS548" s="48"/>
      <c r="SMT548" s="221" t="s">
        <v>98</v>
      </c>
      <c r="SMU548" s="221"/>
      <c r="SMV548" s="85"/>
      <c r="SMW548" s="46"/>
      <c r="SMX548" s="43"/>
      <c r="SMY548" s="44"/>
      <c r="SMZ548" s="47" t="e">
        <f>SMZ549+#REF!+#REF!</f>
        <v>#REF!</v>
      </c>
      <c r="SNA548" s="48"/>
      <c r="SNB548" s="221" t="s">
        <v>98</v>
      </c>
      <c r="SNC548" s="221"/>
      <c r="SND548" s="85"/>
      <c r="SNE548" s="46"/>
      <c r="SNF548" s="43"/>
      <c r="SNG548" s="44"/>
      <c r="SNH548" s="47" t="e">
        <f>SNH549+#REF!+#REF!</f>
        <v>#REF!</v>
      </c>
      <c r="SNI548" s="48"/>
      <c r="SNJ548" s="221" t="s">
        <v>98</v>
      </c>
      <c r="SNK548" s="221"/>
      <c r="SNL548" s="85"/>
      <c r="SNM548" s="46"/>
      <c r="SNN548" s="43"/>
      <c r="SNO548" s="44"/>
      <c r="SNP548" s="47" t="e">
        <f>SNP549+#REF!+#REF!</f>
        <v>#REF!</v>
      </c>
      <c r="SNQ548" s="48"/>
      <c r="SNR548" s="221" t="s">
        <v>98</v>
      </c>
      <c r="SNS548" s="221"/>
      <c r="SNT548" s="85"/>
      <c r="SNU548" s="46"/>
      <c r="SNV548" s="43"/>
      <c r="SNW548" s="44"/>
      <c r="SNX548" s="47" t="e">
        <f>SNX549+#REF!+#REF!</f>
        <v>#REF!</v>
      </c>
      <c r="SNY548" s="48"/>
      <c r="SNZ548" s="221" t="s">
        <v>98</v>
      </c>
      <c r="SOA548" s="221"/>
      <c r="SOB548" s="85"/>
      <c r="SOC548" s="46"/>
      <c r="SOD548" s="43"/>
      <c r="SOE548" s="44"/>
      <c r="SOF548" s="47" t="e">
        <f>SOF549+#REF!+#REF!</f>
        <v>#REF!</v>
      </c>
      <c r="SOG548" s="48"/>
      <c r="SOH548" s="221" t="s">
        <v>98</v>
      </c>
      <c r="SOI548" s="221"/>
      <c r="SOJ548" s="85"/>
      <c r="SOK548" s="46"/>
      <c r="SOL548" s="43"/>
      <c r="SOM548" s="44"/>
      <c r="SON548" s="47" t="e">
        <f>SON549+#REF!+#REF!</f>
        <v>#REF!</v>
      </c>
      <c r="SOO548" s="48"/>
      <c r="SOP548" s="221" t="s">
        <v>98</v>
      </c>
      <c r="SOQ548" s="221"/>
      <c r="SOR548" s="85"/>
      <c r="SOS548" s="46"/>
      <c r="SOT548" s="43"/>
      <c r="SOU548" s="44"/>
      <c r="SOV548" s="47" t="e">
        <f>SOV549+#REF!+#REF!</f>
        <v>#REF!</v>
      </c>
      <c r="SOW548" s="48"/>
      <c r="SOX548" s="221" t="s">
        <v>98</v>
      </c>
      <c r="SOY548" s="221"/>
      <c r="SOZ548" s="85"/>
      <c r="SPA548" s="46"/>
      <c r="SPB548" s="43"/>
      <c r="SPC548" s="44"/>
      <c r="SPD548" s="47" t="e">
        <f>SPD549+#REF!+#REF!</f>
        <v>#REF!</v>
      </c>
      <c r="SPE548" s="48"/>
      <c r="SPF548" s="221" t="s">
        <v>98</v>
      </c>
      <c r="SPG548" s="221"/>
      <c r="SPH548" s="85"/>
      <c r="SPI548" s="46"/>
      <c r="SPJ548" s="43"/>
      <c r="SPK548" s="44"/>
      <c r="SPL548" s="47" t="e">
        <f>SPL549+#REF!+#REF!</f>
        <v>#REF!</v>
      </c>
      <c r="SPM548" s="48"/>
      <c r="SPN548" s="221" t="s">
        <v>98</v>
      </c>
      <c r="SPO548" s="221"/>
      <c r="SPP548" s="85"/>
      <c r="SPQ548" s="46"/>
      <c r="SPR548" s="43"/>
      <c r="SPS548" s="44"/>
      <c r="SPT548" s="47" t="e">
        <f>SPT549+#REF!+#REF!</f>
        <v>#REF!</v>
      </c>
      <c r="SPU548" s="48"/>
      <c r="SPV548" s="221" t="s">
        <v>98</v>
      </c>
      <c r="SPW548" s="221"/>
      <c r="SPX548" s="85"/>
      <c r="SPY548" s="46"/>
      <c r="SPZ548" s="43"/>
      <c r="SQA548" s="44"/>
      <c r="SQB548" s="47" t="e">
        <f>SQB549+#REF!+#REF!</f>
        <v>#REF!</v>
      </c>
      <c r="SQC548" s="48"/>
      <c r="SQD548" s="221" t="s">
        <v>98</v>
      </c>
      <c r="SQE548" s="221"/>
      <c r="SQF548" s="85"/>
      <c r="SQG548" s="46"/>
      <c r="SQH548" s="43"/>
      <c r="SQI548" s="44"/>
      <c r="SQJ548" s="47" t="e">
        <f>SQJ549+#REF!+#REF!</f>
        <v>#REF!</v>
      </c>
      <c r="SQK548" s="48"/>
      <c r="SQL548" s="221" t="s">
        <v>98</v>
      </c>
      <c r="SQM548" s="221"/>
      <c r="SQN548" s="85"/>
      <c r="SQO548" s="46"/>
      <c r="SQP548" s="43"/>
      <c r="SQQ548" s="44"/>
      <c r="SQR548" s="47" t="e">
        <f>SQR549+#REF!+#REF!</f>
        <v>#REF!</v>
      </c>
      <c r="SQS548" s="48"/>
      <c r="SQT548" s="221" t="s">
        <v>98</v>
      </c>
      <c r="SQU548" s="221"/>
      <c r="SQV548" s="85"/>
      <c r="SQW548" s="46"/>
      <c r="SQX548" s="43"/>
      <c r="SQY548" s="44"/>
      <c r="SQZ548" s="47" t="e">
        <f>SQZ549+#REF!+#REF!</f>
        <v>#REF!</v>
      </c>
      <c r="SRA548" s="48"/>
      <c r="SRB548" s="221" t="s">
        <v>98</v>
      </c>
      <c r="SRC548" s="221"/>
      <c r="SRD548" s="85"/>
      <c r="SRE548" s="46"/>
      <c r="SRF548" s="43"/>
      <c r="SRG548" s="44"/>
      <c r="SRH548" s="47" t="e">
        <f>SRH549+#REF!+#REF!</f>
        <v>#REF!</v>
      </c>
      <c r="SRI548" s="48"/>
      <c r="SRJ548" s="221" t="s">
        <v>98</v>
      </c>
      <c r="SRK548" s="221"/>
      <c r="SRL548" s="85"/>
      <c r="SRM548" s="46"/>
      <c r="SRN548" s="43"/>
      <c r="SRO548" s="44"/>
      <c r="SRP548" s="47" t="e">
        <f>SRP549+#REF!+#REF!</f>
        <v>#REF!</v>
      </c>
      <c r="SRQ548" s="48"/>
      <c r="SRR548" s="221" t="s">
        <v>98</v>
      </c>
      <c r="SRS548" s="221"/>
      <c r="SRT548" s="85"/>
      <c r="SRU548" s="46"/>
      <c r="SRV548" s="43"/>
      <c r="SRW548" s="44"/>
      <c r="SRX548" s="47" t="e">
        <f>SRX549+#REF!+#REF!</f>
        <v>#REF!</v>
      </c>
      <c r="SRY548" s="48"/>
      <c r="SRZ548" s="221" t="s">
        <v>98</v>
      </c>
      <c r="SSA548" s="221"/>
      <c r="SSB548" s="85"/>
      <c r="SSC548" s="46"/>
      <c r="SSD548" s="43"/>
      <c r="SSE548" s="44"/>
      <c r="SSF548" s="47" t="e">
        <f>SSF549+#REF!+#REF!</f>
        <v>#REF!</v>
      </c>
      <c r="SSG548" s="48"/>
      <c r="SSH548" s="221" t="s">
        <v>98</v>
      </c>
      <c r="SSI548" s="221"/>
      <c r="SSJ548" s="85"/>
      <c r="SSK548" s="46"/>
      <c r="SSL548" s="43"/>
      <c r="SSM548" s="44"/>
      <c r="SSN548" s="47" t="e">
        <f>SSN549+#REF!+#REF!</f>
        <v>#REF!</v>
      </c>
      <c r="SSO548" s="48"/>
      <c r="SSP548" s="221" t="s">
        <v>98</v>
      </c>
      <c r="SSQ548" s="221"/>
      <c r="SSR548" s="85"/>
      <c r="SSS548" s="46"/>
      <c r="SST548" s="43"/>
      <c r="SSU548" s="44"/>
      <c r="SSV548" s="47" t="e">
        <f>SSV549+#REF!+#REF!</f>
        <v>#REF!</v>
      </c>
      <c r="SSW548" s="48"/>
      <c r="SSX548" s="221" t="s">
        <v>98</v>
      </c>
      <c r="SSY548" s="221"/>
      <c r="SSZ548" s="85"/>
      <c r="STA548" s="46"/>
      <c r="STB548" s="43"/>
      <c r="STC548" s="44"/>
      <c r="STD548" s="47" t="e">
        <f>STD549+#REF!+#REF!</f>
        <v>#REF!</v>
      </c>
      <c r="STE548" s="48"/>
      <c r="STF548" s="221" t="s">
        <v>98</v>
      </c>
      <c r="STG548" s="221"/>
      <c r="STH548" s="85"/>
      <c r="STI548" s="46"/>
      <c r="STJ548" s="43"/>
      <c r="STK548" s="44"/>
      <c r="STL548" s="47" t="e">
        <f>STL549+#REF!+#REF!</f>
        <v>#REF!</v>
      </c>
      <c r="STM548" s="48"/>
      <c r="STN548" s="221" t="s">
        <v>98</v>
      </c>
      <c r="STO548" s="221"/>
      <c r="STP548" s="85"/>
      <c r="STQ548" s="46"/>
      <c r="STR548" s="43"/>
      <c r="STS548" s="44"/>
      <c r="STT548" s="47" t="e">
        <f>STT549+#REF!+#REF!</f>
        <v>#REF!</v>
      </c>
      <c r="STU548" s="48"/>
      <c r="STV548" s="221" t="s">
        <v>98</v>
      </c>
      <c r="STW548" s="221"/>
      <c r="STX548" s="85"/>
      <c r="STY548" s="46"/>
      <c r="STZ548" s="43"/>
      <c r="SUA548" s="44"/>
      <c r="SUB548" s="47" t="e">
        <f>SUB549+#REF!+#REF!</f>
        <v>#REF!</v>
      </c>
      <c r="SUC548" s="48"/>
      <c r="SUD548" s="221" t="s">
        <v>98</v>
      </c>
      <c r="SUE548" s="221"/>
      <c r="SUF548" s="85"/>
      <c r="SUG548" s="46"/>
      <c r="SUH548" s="43"/>
      <c r="SUI548" s="44"/>
      <c r="SUJ548" s="47" t="e">
        <f>SUJ549+#REF!+#REF!</f>
        <v>#REF!</v>
      </c>
      <c r="SUK548" s="48"/>
      <c r="SUL548" s="221" t="s">
        <v>98</v>
      </c>
      <c r="SUM548" s="221"/>
      <c r="SUN548" s="85"/>
      <c r="SUO548" s="46"/>
      <c r="SUP548" s="43"/>
      <c r="SUQ548" s="44"/>
      <c r="SUR548" s="47" t="e">
        <f>SUR549+#REF!+#REF!</f>
        <v>#REF!</v>
      </c>
      <c r="SUS548" s="48"/>
      <c r="SUT548" s="221" t="s">
        <v>98</v>
      </c>
      <c r="SUU548" s="221"/>
      <c r="SUV548" s="85"/>
      <c r="SUW548" s="46"/>
      <c r="SUX548" s="43"/>
      <c r="SUY548" s="44"/>
      <c r="SUZ548" s="47" t="e">
        <f>SUZ549+#REF!+#REF!</f>
        <v>#REF!</v>
      </c>
      <c r="SVA548" s="48"/>
      <c r="SVB548" s="221" t="s">
        <v>98</v>
      </c>
      <c r="SVC548" s="221"/>
      <c r="SVD548" s="85"/>
      <c r="SVE548" s="46"/>
      <c r="SVF548" s="43"/>
      <c r="SVG548" s="44"/>
      <c r="SVH548" s="47" t="e">
        <f>SVH549+#REF!+#REF!</f>
        <v>#REF!</v>
      </c>
      <c r="SVI548" s="48"/>
      <c r="SVJ548" s="221" t="s">
        <v>98</v>
      </c>
      <c r="SVK548" s="221"/>
      <c r="SVL548" s="85"/>
      <c r="SVM548" s="46"/>
      <c r="SVN548" s="43"/>
      <c r="SVO548" s="44"/>
      <c r="SVP548" s="47" t="e">
        <f>SVP549+#REF!+#REF!</f>
        <v>#REF!</v>
      </c>
      <c r="SVQ548" s="48"/>
      <c r="SVR548" s="221" t="s">
        <v>98</v>
      </c>
      <c r="SVS548" s="221"/>
      <c r="SVT548" s="85"/>
      <c r="SVU548" s="46"/>
      <c r="SVV548" s="43"/>
      <c r="SVW548" s="44"/>
      <c r="SVX548" s="47" t="e">
        <f>SVX549+#REF!+#REF!</f>
        <v>#REF!</v>
      </c>
      <c r="SVY548" s="48"/>
      <c r="SVZ548" s="221" t="s">
        <v>98</v>
      </c>
      <c r="SWA548" s="221"/>
      <c r="SWB548" s="85"/>
      <c r="SWC548" s="46"/>
      <c r="SWD548" s="43"/>
      <c r="SWE548" s="44"/>
      <c r="SWF548" s="47" t="e">
        <f>SWF549+#REF!+#REF!</f>
        <v>#REF!</v>
      </c>
      <c r="SWG548" s="48"/>
      <c r="SWH548" s="221" t="s">
        <v>98</v>
      </c>
      <c r="SWI548" s="221"/>
      <c r="SWJ548" s="85"/>
      <c r="SWK548" s="46"/>
      <c r="SWL548" s="43"/>
      <c r="SWM548" s="44"/>
      <c r="SWN548" s="47" t="e">
        <f>SWN549+#REF!+#REF!</f>
        <v>#REF!</v>
      </c>
      <c r="SWO548" s="48"/>
      <c r="SWP548" s="221" t="s">
        <v>98</v>
      </c>
      <c r="SWQ548" s="221"/>
      <c r="SWR548" s="85"/>
      <c r="SWS548" s="46"/>
      <c r="SWT548" s="43"/>
      <c r="SWU548" s="44"/>
      <c r="SWV548" s="47" t="e">
        <f>SWV549+#REF!+#REF!</f>
        <v>#REF!</v>
      </c>
      <c r="SWW548" s="48"/>
      <c r="SWX548" s="221" t="s">
        <v>98</v>
      </c>
      <c r="SWY548" s="221"/>
      <c r="SWZ548" s="85"/>
      <c r="SXA548" s="46"/>
      <c r="SXB548" s="43"/>
      <c r="SXC548" s="44"/>
      <c r="SXD548" s="47" t="e">
        <f>SXD549+#REF!+#REF!</f>
        <v>#REF!</v>
      </c>
      <c r="SXE548" s="48"/>
      <c r="SXF548" s="221" t="s">
        <v>98</v>
      </c>
      <c r="SXG548" s="221"/>
      <c r="SXH548" s="85"/>
      <c r="SXI548" s="46"/>
      <c r="SXJ548" s="43"/>
      <c r="SXK548" s="44"/>
      <c r="SXL548" s="47" t="e">
        <f>SXL549+#REF!+#REF!</f>
        <v>#REF!</v>
      </c>
      <c r="SXM548" s="48"/>
      <c r="SXN548" s="221" t="s">
        <v>98</v>
      </c>
      <c r="SXO548" s="221"/>
      <c r="SXP548" s="85"/>
      <c r="SXQ548" s="46"/>
      <c r="SXR548" s="43"/>
      <c r="SXS548" s="44"/>
      <c r="SXT548" s="47" t="e">
        <f>SXT549+#REF!+#REF!</f>
        <v>#REF!</v>
      </c>
      <c r="SXU548" s="48"/>
      <c r="SXV548" s="221" t="s">
        <v>98</v>
      </c>
      <c r="SXW548" s="221"/>
      <c r="SXX548" s="85"/>
      <c r="SXY548" s="46"/>
      <c r="SXZ548" s="43"/>
      <c r="SYA548" s="44"/>
      <c r="SYB548" s="47" t="e">
        <f>SYB549+#REF!+#REF!</f>
        <v>#REF!</v>
      </c>
      <c r="SYC548" s="48"/>
      <c r="SYD548" s="221" t="s">
        <v>98</v>
      </c>
      <c r="SYE548" s="221"/>
      <c r="SYF548" s="85"/>
      <c r="SYG548" s="46"/>
      <c r="SYH548" s="43"/>
      <c r="SYI548" s="44"/>
      <c r="SYJ548" s="47" t="e">
        <f>SYJ549+#REF!+#REF!</f>
        <v>#REF!</v>
      </c>
      <c r="SYK548" s="48"/>
      <c r="SYL548" s="221" t="s">
        <v>98</v>
      </c>
      <c r="SYM548" s="221"/>
      <c r="SYN548" s="85"/>
      <c r="SYO548" s="46"/>
      <c r="SYP548" s="43"/>
      <c r="SYQ548" s="44"/>
      <c r="SYR548" s="47" t="e">
        <f>SYR549+#REF!+#REF!</f>
        <v>#REF!</v>
      </c>
      <c r="SYS548" s="48"/>
      <c r="SYT548" s="221" t="s">
        <v>98</v>
      </c>
      <c r="SYU548" s="221"/>
      <c r="SYV548" s="85"/>
      <c r="SYW548" s="46"/>
      <c r="SYX548" s="43"/>
      <c r="SYY548" s="44"/>
      <c r="SYZ548" s="47" t="e">
        <f>SYZ549+#REF!+#REF!</f>
        <v>#REF!</v>
      </c>
      <c r="SZA548" s="48"/>
      <c r="SZB548" s="221" t="s">
        <v>98</v>
      </c>
      <c r="SZC548" s="221"/>
      <c r="SZD548" s="85"/>
      <c r="SZE548" s="46"/>
      <c r="SZF548" s="43"/>
      <c r="SZG548" s="44"/>
      <c r="SZH548" s="47" t="e">
        <f>SZH549+#REF!+#REF!</f>
        <v>#REF!</v>
      </c>
      <c r="SZI548" s="48"/>
      <c r="SZJ548" s="221" t="s">
        <v>98</v>
      </c>
      <c r="SZK548" s="221"/>
      <c r="SZL548" s="85"/>
      <c r="SZM548" s="46"/>
      <c r="SZN548" s="43"/>
      <c r="SZO548" s="44"/>
      <c r="SZP548" s="47" t="e">
        <f>SZP549+#REF!+#REF!</f>
        <v>#REF!</v>
      </c>
      <c r="SZQ548" s="48"/>
      <c r="SZR548" s="221" t="s">
        <v>98</v>
      </c>
      <c r="SZS548" s="221"/>
      <c r="SZT548" s="85"/>
      <c r="SZU548" s="46"/>
      <c r="SZV548" s="43"/>
      <c r="SZW548" s="44"/>
      <c r="SZX548" s="47" t="e">
        <f>SZX549+#REF!+#REF!</f>
        <v>#REF!</v>
      </c>
      <c r="SZY548" s="48"/>
      <c r="SZZ548" s="221" t="s">
        <v>98</v>
      </c>
      <c r="TAA548" s="221"/>
      <c r="TAB548" s="85"/>
      <c r="TAC548" s="46"/>
      <c r="TAD548" s="43"/>
      <c r="TAE548" s="44"/>
      <c r="TAF548" s="47" t="e">
        <f>TAF549+#REF!+#REF!</f>
        <v>#REF!</v>
      </c>
      <c r="TAG548" s="48"/>
      <c r="TAH548" s="221" t="s">
        <v>98</v>
      </c>
      <c r="TAI548" s="221"/>
      <c r="TAJ548" s="85"/>
      <c r="TAK548" s="46"/>
      <c r="TAL548" s="43"/>
      <c r="TAM548" s="44"/>
      <c r="TAN548" s="47" t="e">
        <f>TAN549+#REF!+#REF!</f>
        <v>#REF!</v>
      </c>
      <c r="TAO548" s="48"/>
      <c r="TAP548" s="221" t="s">
        <v>98</v>
      </c>
      <c r="TAQ548" s="221"/>
      <c r="TAR548" s="85"/>
      <c r="TAS548" s="46"/>
      <c r="TAT548" s="43"/>
      <c r="TAU548" s="44"/>
      <c r="TAV548" s="47" t="e">
        <f>TAV549+#REF!+#REF!</f>
        <v>#REF!</v>
      </c>
      <c r="TAW548" s="48"/>
      <c r="TAX548" s="221" t="s">
        <v>98</v>
      </c>
      <c r="TAY548" s="221"/>
      <c r="TAZ548" s="85"/>
      <c r="TBA548" s="46"/>
      <c r="TBB548" s="43"/>
      <c r="TBC548" s="44"/>
      <c r="TBD548" s="47" t="e">
        <f>TBD549+#REF!+#REF!</f>
        <v>#REF!</v>
      </c>
      <c r="TBE548" s="48"/>
      <c r="TBF548" s="221" t="s">
        <v>98</v>
      </c>
      <c r="TBG548" s="221"/>
      <c r="TBH548" s="85"/>
      <c r="TBI548" s="46"/>
      <c r="TBJ548" s="43"/>
      <c r="TBK548" s="44"/>
      <c r="TBL548" s="47" t="e">
        <f>TBL549+#REF!+#REF!</f>
        <v>#REF!</v>
      </c>
      <c r="TBM548" s="48"/>
      <c r="TBN548" s="221" t="s">
        <v>98</v>
      </c>
      <c r="TBO548" s="221"/>
      <c r="TBP548" s="85"/>
      <c r="TBQ548" s="46"/>
      <c r="TBR548" s="43"/>
      <c r="TBS548" s="44"/>
      <c r="TBT548" s="47" t="e">
        <f>TBT549+#REF!+#REF!</f>
        <v>#REF!</v>
      </c>
      <c r="TBU548" s="48"/>
      <c r="TBV548" s="221" t="s">
        <v>98</v>
      </c>
      <c r="TBW548" s="221"/>
      <c r="TBX548" s="85"/>
      <c r="TBY548" s="46"/>
      <c r="TBZ548" s="43"/>
      <c r="TCA548" s="44"/>
      <c r="TCB548" s="47" t="e">
        <f>TCB549+#REF!+#REF!</f>
        <v>#REF!</v>
      </c>
      <c r="TCC548" s="48"/>
      <c r="TCD548" s="221" t="s">
        <v>98</v>
      </c>
      <c r="TCE548" s="221"/>
      <c r="TCF548" s="85"/>
      <c r="TCG548" s="46"/>
      <c r="TCH548" s="43"/>
      <c r="TCI548" s="44"/>
      <c r="TCJ548" s="47" t="e">
        <f>TCJ549+#REF!+#REF!</f>
        <v>#REF!</v>
      </c>
      <c r="TCK548" s="48"/>
      <c r="TCL548" s="221" t="s">
        <v>98</v>
      </c>
      <c r="TCM548" s="221"/>
      <c r="TCN548" s="85"/>
      <c r="TCO548" s="46"/>
      <c r="TCP548" s="43"/>
      <c r="TCQ548" s="44"/>
      <c r="TCR548" s="47" t="e">
        <f>TCR549+#REF!+#REF!</f>
        <v>#REF!</v>
      </c>
      <c r="TCS548" s="48"/>
      <c r="TCT548" s="221" t="s">
        <v>98</v>
      </c>
      <c r="TCU548" s="221"/>
      <c r="TCV548" s="85"/>
      <c r="TCW548" s="46"/>
      <c r="TCX548" s="43"/>
      <c r="TCY548" s="44"/>
      <c r="TCZ548" s="47" t="e">
        <f>TCZ549+#REF!+#REF!</f>
        <v>#REF!</v>
      </c>
      <c r="TDA548" s="48"/>
      <c r="TDB548" s="221" t="s">
        <v>98</v>
      </c>
      <c r="TDC548" s="221"/>
      <c r="TDD548" s="85"/>
      <c r="TDE548" s="46"/>
      <c r="TDF548" s="43"/>
      <c r="TDG548" s="44"/>
      <c r="TDH548" s="47" t="e">
        <f>TDH549+#REF!+#REF!</f>
        <v>#REF!</v>
      </c>
      <c r="TDI548" s="48"/>
      <c r="TDJ548" s="221" t="s">
        <v>98</v>
      </c>
      <c r="TDK548" s="221"/>
      <c r="TDL548" s="85"/>
      <c r="TDM548" s="46"/>
      <c r="TDN548" s="43"/>
      <c r="TDO548" s="44"/>
      <c r="TDP548" s="47" t="e">
        <f>TDP549+#REF!+#REF!</f>
        <v>#REF!</v>
      </c>
      <c r="TDQ548" s="48"/>
      <c r="TDR548" s="221" t="s">
        <v>98</v>
      </c>
      <c r="TDS548" s="221"/>
      <c r="TDT548" s="85"/>
      <c r="TDU548" s="46"/>
      <c r="TDV548" s="43"/>
      <c r="TDW548" s="44"/>
      <c r="TDX548" s="47" t="e">
        <f>TDX549+#REF!+#REF!</f>
        <v>#REF!</v>
      </c>
      <c r="TDY548" s="48"/>
      <c r="TDZ548" s="221" t="s">
        <v>98</v>
      </c>
      <c r="TEA548" s="221"/>
      <c r="TEB548" s="85"/>
      <c r="TEC548" s="46"/>
      <c r="TED548" s="43"/>
      <c r="TEE548" s="44"/>
      <c r="TEF548" s="47" t="e">
        <f>TEF549+#REF!+#REF!</f>
        <v>#REF!</v>
      </c>
      <c r="TEG548" s="48"/>
      <c r="TEH548" s="221" t="s">
        <v>98</v>
      </c>
      <c r="TEI548" s="221"/>
      <c r="TEJ548" s="85"/>
      <c r="TEK548" s="46"/>
      <c r="TEL548" s="43"/>
      <c r="TEM548" s="44"/>
      <c r="TEN548" s="47" t="e">
        <f>TEN549+#REF!+#REF!</f>
        <v>#REF!</v>
      </c>
      <c r="TEO548" s="48"/>
      <c r="TEP548" s="221" t="s">
        <v>98</v>
      </c>
      <c r="TEQ548" s="221"/>
      <c r="TER548" s="85"/>
      <c r="TES548" s="46"/>
      <c r="TET548" s="43"/>
      <c r="TEU548" s="44"/>
      <c r="TEV548" s="47" t="e">
        <f>TEV549+#REF!+#REF!</f>
        <v>#REF!</v>
      </c>
      <c r="TEW548" s="48"/>
      <c r="TEX548" s="221" t="s">
        <v>98</v>
      </c>
      <c r="TEY548" s="221"/>
      <c r="TEZ548" s="85"/>
      <c r="TFA548" s="46"/>
      <c r="TFB548" s="43"/>
      <c r="TFC548" s="44"/>
      <c r="TFD548" s="47" t="e">
        <f>TFD549+#REF!+#REF!</f>
        <v>#REF!</v>
      </c>
      <c r="TFE548" s="48"/>
      <c r="TFF548" s="221" t="s">
        <v>98</v>
      </c>
      <c r="TFG548" s="221"/>
      <c r="TFH548" s="85"/>
      <c r="TFI548" s="46"/>
      <c r="TFJ548" s="43"/>
      <c r="TFK548" s="44"/>
      <c r="TFL548" s="47" t="e">
        <f>TFL549+#REF!+#REF!</f>
        <v>#REF!</v>
      </c>
      <c r="TFM548" s="48"/>
      <c r="TFN548" s="221" t="s">
        <v>98</v>
      </c>
      <c r="TFO548" s="221"/>
      <c r="TFP548" s="85"/>
      <c r="TFQ548" s="46"/>
      <c r="TFR548" s="43"/>
      <c r="TFS548" s="44"/>
      <c r="TFT548" s="47" t="e">
        <f>TFT549+#REF!+#REF!</f>
        <v>#REF!</v>
      </c>
      <c r="TFU548" s="48"/>
      <c r="TFV548" s="221" t="s">
        <v>98</v>
      </c>
      <c r="TFW548" s="221"/>
      <c r="TFX548" s="85"/>
      <c r="TFY548" s="46"/>
      <c r="TFZ548" s="43"/>
      <c r="TGA548" s="44"/>
      <c r="TGB548" s="47" t="e">
        <f>TGB549+#REF!+#REF!</f>
        <v>#REF!</v>
      </c>
      <c r="TGC548" s="48"/>
      <c r="TGD548" s="221" t="s">
        <v>98</v>
      </c>
      <c r="TGE548" s="221"/>
      <c r="TGF548" s="85"/>
      <c r="TGG548" s="46"/>
      <c r="TGH548" s="43"/>
      <c r="TGI548" s="44"/>
      <c r="TGJ548" s="47" t="e">
        <f>TGJ549+#REF!+#REF!</f>
        <v>#REF!</v>
      </c>
      <c r="TGK548" s="48"/>
      <c r="TGL548" s="221" t="s">
        <v>98</v>
      </c>
      <c r="TGM548" s="221"/>
      <c r="TGN548" s="85"/>
      <c r="TGO548" s="46"/>
      <c r="TGP548" s="43"/>
      <c r="TGQ548" s="44"/>
      <c r="TGR548" s="47" t="e">
        <f>TGR549+#REF!+#REF!</f>
        <v>#REF!</v>
      </c>
      <c r="TGS548" s="48"/>
      <c r="TGT548" s="221" t="s">
        <v>98</v>
      </c>
      <c r="TGU548" s="221"/>
      <c r="TGV548" s="85"/>
      <c r="TGW548" s="46"/>
      <c r="TGX548" s="43"/>
      <c r="TGY548" s="44"/>
      <c r="TGZ548" s="47" t="e">
        <f>TGZ549+#REF!+#REF!</f>
        <v>#REF!</v>
      </c>
      <c r="THA548" s="48"/>
      <c r="THB548" s="221" t="s">
        <v>98</v>
      </c>
      <c r="THC548" s="221"/>
      <c r="THD548" s="85"/>
      <c r="THE548" s="46"/>
      <c r="THF548" s="43"/>
      <c r="THG548" s="44"/>
      <c r="THH548" s="47" t="e">
        <f>THH549+#REF!+#REF!</f>
        <v>#REF!</v>
      </c>
      <c r="THI548" s="48"/>
      <c r="THJ548" s="221" t="s">
        <v>98</v>
      </c>
      <c r="THK548" s="221"/>
      <c r="THL548" s="85"/>
      <c r="THM548" s="46"/>
      <c r="THN548" s="43"/>
      <c r="THO548" s="44"/>
      <c r="THP548" s="47" t="e">
        <f>THP549+#REF!+#REF!</f>
        <v>#REF!</v>
      </c>
      <c r="THQ548" s="48"/>
      <c r="THR548" s="221" t="s">
        <v>98</v>
      </c>
      <c r="THS548" s="221"/>
      <c r="THT548" s="85"/>
      <c r="THU548" s="46"/>
      <c r="THV548" s="43"/>
      <c r="THW548" s="44"/>
      <c r="THX548" s="47" t="e">
        <f>THX549+#REF!+#REF!</f>
        <v>#REF!</v>
      </c>
      <c r="THY548" s="48"/>
      <c r="THZ548" s="221" t="s">
        <v>98</v>
      </c>
      <c r="TIA548" s="221"/>
      <c r="TIB548" s="85"/>
      <c r="TIC548" s="46"/>
      <c r="TID548" s="43"/>
      <c r="TIE548" s="44"/>
      <c r="TIF548" s="47" t="e">
        <f>TIF549+#REF!+#REF!</f>
        <v>#REF!</v>
      </c>
      <c r="TIG548" s="48"/>
      <c r="TIH548" s="221" t="s">
        <v>98</v>
      </c>
      <c r="TII548" s="221"/>
      <c r="TIJ548" s="85"/>
      <c r="TIK548" s="46"/>
      <c r="TIL548" s="43"/>
      <c r="TIM548" s="44"/>
      <c r="TIN548" s="47" t="e">
        <f>TIN549+#REF!+#REF!</f>
        <v>#REF!</v>
      </c>
      <c r="TIO548" s="48"/>
      <c r="TIP548" s="221" t="s">
        <v>98</v>
      </c>
      <c r="TIQ548" s="221"/>
      <c r="TIR548" s="85"/>
      <c r="TIS548" s="46"/>
      <c r="TIT548" s="43"/>
      <c r="TIU548" s="44"/>
      <c r="TIV548" s="47" t="e">
        <f>TIV549+#REF!+#REF!</f>
        <v>#REF!</v>
      </c>
      <c r="TIW548" s="48"/>
      <c r="TIX548" s="221" t="s">
        <v>98</v>
      </c>
      <c r="TIY548" s="221"/>
      <c r="TIZ548" s="85"/>
      <c r="TJA548" s="46"/>
      <c r="TJB548" s="43"/>
      <c r="TJC548" s="44"/>
      <c r="TJD548" s="47" t="e">
        <f>TJD549+#REF!+#REF!</f>
        <v>#REF!</v>
      </c>
      <c r="TJE548" s="48"/>
      <c r="TJF548" s="221" t="s">
        <v>98</v>
      </c>
      <c r="TJG548" s="221"/>
      <c r="TJH548" s="85"/>
      <c r="TJI548" s="46"/>
      <c r="TJJ548" s="43"/>
      <c r="TJK548" s="44"/>
      <c r="TJL548" s="47" t="e">
        <f>TJL549+#REF!+#REF!</f>
        <v>#REF!</v>
      </c>
      <c r="TJM548" s="48"/>
      <c r="TJN548" s="221" t="s">
        <v>98</v>
      </c>
      <c r="TJO548" s="221"/>
      <c r="TJP548" s="85"/>
      <c r="TJQ548" s="46"/>
      <c r="TJR548" s="43"/>
      <c r="TJS548" s="44"/>
      <c r="TJT548" s="47" t="e">
        <f>TJT549+#REF!+#REF!</f>
        <v>#REF!</v>
      </c>
      <c r="TJU548" s="48"/>
      <c r="TJV548" s="221" t="s">
        <v>98</v>
      </c>
      <c r="TJW548" s="221"/>
      <c r="TJX548" s="85"/>
      <c r="TJY548" s="46"/>
      <c r="TJZ548" s="43"/>
      <c r="TKA548" s="44"/>
      <c r="TKB548" s="47" t="e">
        <f>TKB549+#REF!+#REF!</f>
        <v>#REF!</v>
      </c>
      <c r="TKC548" s="48"/>
      <c r="TKD548" s="221" t="s">
        <v>98</v>
      </c>
      <c r="TKE548" s="221"/>
      <c r="TKF548" s="85"/>
      <c r="TKG548" s="46"/>
      <c r="TKH548" s="43"/>
      <c r="TKI548" s="44"/>
      <c r="TKJ548" s="47" t="e">
        <f>TKJ549+#REF!+#REF!</f>
        <v>#REF!</v>
      </c>
      <c r="TKK548" s="48"/>
      <c r="TKL548" s="221" t="s">
        <v>98</v>
      </c>
      <c r="TKM548" s="221"/>
      <c r="TKN548" s="85"/>
      <c r="TKO548" s="46"/>
      <c r="TKP548" s="43"/>
      <c r="TKQ548" s="44"/>
      <c r="TKR548" s="47" t="e">
        <f>TKR549+#REF!+#REF!</f>
        <v>#REF!</v>
      </c>
      <c r="TKS548" s="48"/>
      <c r="TKT548" s="221" t="s">
        <v>98</v>
      </c>
      <c r="TKU548" s="221"/>
      <c r="TKV548" s="85"/>
      <c r="TKW548" s="46"/>
      <c r="TKX548" s="43"/>
      <c r="TKY548" s="44"/>
      <c r="TKZ548" s="47" t="e">
        <f>TKZ549+#REF!+#REF!</f>
        <v>#REF!</v>
      </c>
      <c r="TLA548" s="48"/>
      <c r="TLB548" s="221" t="s">
        <v>98</v>
      </c>
      <c r="TLC548" s="221"/>
      <c r="TLD548" s="85"/>
      <c r="TLE548" s="46"/>
      <c r="TLF548" s="43"/>
      <c r="TLG548" s="44"/>
      <c r="TLH548" s="47" t="e">
        <f>TLH549+#REF!+#REF!</f>
        <v>#REF!</v>
      </c>
      <c r="TLI548" s="48"/>
      <c r="TLJ548" s="221" t="s">
        <v>98</v>
      </c>
      <c r="TLK548" s="221"/>
      <c r="TLL548" s="85"/>
      <c r="TLM548" s="46"/>
      <c r="TLN548" s="43"/>
      <c r="TLO548" s="44"/>
      <c r="TLP548" s="47" t="e">
        <f>TLP549+#REF!+#REF!</f>
        <v>#REF!</v>
      </c>
      <c r="TLQ548" s="48"/>
      <c r="TLR548" s="221" t="s">
        <v>98</v>
      </c>
      <c r="TLS548" s="221"/>
      <c r="TLT548" s="85"/>
      <c r="TLU548" s="46"/>
      <c r="TLV548" s="43"/>
      <c r="TLW548" s="44"/>
      <c r="TLX548" s="47" t="e">
        <f>TLX549+#REF!+#REF!</f>
        <v>#REF!</v>
      </c>
      <c r="TLY548" s="48"/>
      <c r="TLZ548" s="221" t="s">
        <v>98</v>
      </c>
      <c r="TMA548" s="221"/>
      <c r="TMB548" s="85"/>
      <c r="TMC548" s="46"/>
      <c r="TMD548" s="43"/>
      <c r="TME548" s="44"/>
      <c r="TMF548" s="47" t="e">
        <f>TMF549+#REF!+#REF!</f>
        <v>#REF!</v>
      </c>
      <c r="TMG548" s="48"/>
      <c r="TMH548" s="221" t="s">
        <v>98</v>
      </c>
      <c r="TMI548" s="221"/>
      <c r="TMJ548" s="85"/>
      <c r="TMK548" s="46"/>
      <c r="TML548" s="43"/>
      <c r="TMM548" s="44"/>
      <c r="TMN548" s="47" t="e">
        <f>TMN549+#REF!+#REF!</f>
        <v>#REF!</v>
      </c>
      <c r="TMO548" s="48"/>
      <c r="TMP548" s="221" t="s">
        <v>98</v>
      </c>
      <c r="TMQ548" s="221"/>
      <c r="TMR548" s="85"/>
      <c r="TMS548" s="46"/>
      <c r="TMT548" s="43"/>
      <c r="TMU548" s="44"/>
      <c r="TMV548" s="47" t="e">
        <f>TMV549+#REF!+#REF!</f>
        <v>#REF!</v>
      </c>
      <c r="TMW548" s="48"/>
      <c r="TMX548" s="221" t="s">
        <v>98</v>
      </c>
      <c r="TMY548" s="221"/>
      <c r="TMZ548" s="85"/>
      <c r="TNA548" s="46"/>
      <c r="TNB548" s="43"/>
      <c r="TNC548" s="44"/>
      <c r="TND548" s="47" t="e">
        <f>TND549+#REF!+#REF!</f>
        <v>#REF!</v>
      </c>
      <c r="TNE548" s="48"/>
      <c r="TNF548" s="221" t="s">
        <v>98</v>
      </c>
      <c r="TNG548" s="221"/>
      <c r="TNH548" s="85"/>
      <c r="TNI548" s="46"/>
      <c r="TNJ548" s="43"/>
      <c r="TNK548" s="44"/>
      <c r="TNL548" s="47" t="e">
        <f>TNL549+#REF!+#REF!</f>
        <v>#REF!</v>
      </c>
      <c r="TNM548" s="48"/>
      <c r="TNN548" s="221" t="s">
        <v>98</v>
      </c>
      <c r="TNO548" s="221"/>
      <c r="TNP548" s="85"/>
      <c r="TNQ548" s="46"/>
      <c r="TNR548" s="43"/>
      <c r="TNS548" s="44"/>
      <c r="TNT548" s="47" t="e">
        <f>TNT549+#REF!+#REF!</f>
        <v>#REF!</v>
      </c>
      <c r="TNU548" s="48"/>
      <c r="TNV548" s="221" t="s">
        <v>98</v>
      </c>
      <c r="TNW548" s="221"/>
      <c r="TNX548" s="85"/>
      <c r="TNY548" s="46"/>
      <c r="TNZ548" s="43"/>
      <c r="TOA548" s="44"/>
      <c r="TOB548" s="47" t="e">
        <f>TOB549+#REF!+#REF!</f>
        <v>#REF!</v>
      </c>
      <c r="TOC548" s="48"/>
      <c r="TOD548" s="221" t="s">
        <v>98</v>
      </c>
      <c r="TOE548" s="221"/>
      <c r="TOF548" s="85"/>
      <c r="TOG548" s="46"/>
      <c r="TOH548" s="43"/>
      <c r="TOI548" s="44"/>
      <c r="TOJ548" s="47" t="e">
        <f>TOJ549+#REF!+#REF!</f>
        <v>#REF!</v>
      </c>
      <c r="TOK548" s="48"/>
      <c r="TOL548" s="221" t="s">
        <v>98</v>
      </c>
      <c r="TOM548" s="221"/>
      <c r="TON548" s="85"/>
      <c r="TOO548" s="46"/>
      <c r="TOP548" s="43"/>
      <c r="TOQ548" s="44"/>
      <c r="TOR548" s="47" t="e">
        <f>TOR549+#REF!+#REF!</f>
        <v>#REF!</v>
      </c>
      <c r="TOS548" s="48"/>
      <c r="TOT548" s="221" t="s">
        <v>98</v>
      </c>
      <c r="TOU548" s="221"/>
      <c r="TOV548" s="85"/>
      <c r="TOW548" s="46"/>
      <c r="TOX548" s="43"/>
      <c r="TOY548" s="44"/>
      <c r="TOZ548" s="47" t="e">
        <f>TOZ549+#REF!+#REF!</f>
        <v>#REF!</v>
      </c>
      <c r="TPA548" s="48"/>
      <c r="TPB548" s="221" t="s">
        <v>98</v>
      </c>
      <c r="TPC548" s="221"/>
      <c r="TPD548" s="85"/>
      <c r="TPE548" s="46"/>
      <c r="TPF548" s="43"/>
      <c r="TPG548" s="44"/>
      <c r="TPH548" s="47" t="e">
        <f>TPH549+#REF!+#REF!</f>
        <v>#REF!</v>
      </c>
      <c r="TPI548" s="48"/>
      <c r="TPJ548" s="221" t="s">
        <v>98</v>
      </c>
      <c r="TPK548" s="221"/>
      <c r="TPL548" s="85"/>
      <c r="TPM548" s="46"/>
      <c r="TPN548" s="43"/>
      <c r="TPO548" s="44"/>
      <c r="TPP548" s="47" t="e">
        <f>TPP549+#REF!+#REF!</f>
        <v>#REF!</v>
      </c>
      <c r="TPQ548" s="48"/>
      <c r="TPR548" s="221" t="s">
        <v>98</v>
      </c>
      <c r="TPS548" s="221"/>
      <c r="TPT548" s="85"/>
      <c r="TPU548" s="46"/>
      <c r="TPV548" s="43"/>
      <c r="TPW548" s="44"/>
      <c r="TPX548" s="47" t="e">
        <f>TPX549+#REF!+#REF!</f>
        <v>#REF!</v>
      </c>
      <c r="TPY548" s="48"/>
      <c r="TPZ548" s="221" t="s">
        <v>98</v>
      </c>
      <c r="TQA548" s="221"/>
      <c r="TQB548" s="85"/>
      <c r="TQC548" s="46"/>
      <c r="TQD548" s="43"/>
      <c r="TQE548" s="44"/>
      <c r="TQF548" s="47" t="e">
        <f>TQF549+#REF!+#REF!</f>
        <v>#REF!</v>
      </c>
      <c r="TQG548" s="48"/>
      <c r="TQH548" s="221" t="s">
        <v>98</v>
      </c>
      <c r="TQI548" s="221"/>
      <c r="TQJ548" s="85"/>
      <c r="TQK548" s="46"/>
      <c r="TQL548" s="43"/>
      <c r="TQM548" s="44"/>
      <c r="TQN548" s="47" t="e">
        <f>TQN549+#REF!+#REF!</f>
        <v>#REF!</v>
      </c>
      <c r="TQO548" s="48"/>
      <c r="TQP548" s="221" t="s">
        <v>98</v>
      </c>
      <c r="TQQ548" s="221"/>
      <c r="TQR548" s="85"/>
      <c r="TQS548" s="46"/>
      <c r="TQT548" s="43"/>
      <c r="TQU548" s="44"/>
      <c r="TQV548" s="47" t="e">
        <f>TQV549+#REF!+#REF!</f>
        <v>#REF!</v>
      </c>
      <c r="TQW548" s="48"/>
      <c r="TQX548" s="221" t="s">
        <v>98</v>
      </c>
      <c r="TQY548" s="221"/>
      <c r="TQZ548" s="85"/>
      <c r="TRA548" s="46"/>
      <c r="TRB548" s="43"/>
      <c r="TRC548" s="44"/>
      <c r="TRD548" s="47" t="e">
        <f>TRD549+#REF!+#REF!</f>
        <v>#REF!</v>
      </c>
      <c r="TRE548" s="48"/>
      <c r="TRF548" s="221" t="s">
        <v>98</v>
      </c>
      <c r="TRG548" s="221"/>
      <c r="TRH548" s="85"/>
      <c r="TRI548" s="46"/>
      <c r="TRJ548" s="43"/>
      <c r="TRK548" s="44"/>
      <c r="TRL548" s="47" t="e">
        <f>TRL549+#REF!+#REF!</f>
        <v>#REF!</v>
      </c>
      <c r="TRM548" s="48"/>
      <c r="TRN548" s="221" t="s">
        <v>98</v>
      </c>
      <c r="TRO548" s="221"/>
      <c r="TRP548" s="85"/>
      <c r="TRQ548" s="46"/>
      <c r="TRR548" s="43"/>
      <c r="TRS548" s="44"/>
      <c r="TRT548" s="47" t="e">
        <f>TRT549+#REF!+#REF!</f>
        <v>#REF!</v>
      </c>
      <c r="TRU548" s="48"/>
      <c r="TRV548" s="221" t="s">
        <v>98</v>
      </c>
      <c r="TRW548" s="221"/>
      <c r="TRX548" s="85"/>
      <c r="TRY548" s="46"/>
      <c r="TRZ548" s="43"/>
      <c r="TSA548" s="44"/>
      <c r="TSB548" s="47" t="e">
        <f>TSB549+#REF!+#REF!</f>
        <v>#REF!</v>
      </c>
      <c r="TSC548" s="48"/>
      <c r="TSD548" s="221" t="s">
        <v>98</v>
      </c>
      <c r="TSE548" s="221"/>
      <c r="TSF548" s="85"/>
      <c r="TSG548" s="46"/>
      <c r="TSH548" s="43"/>
      <c r="TSI548" s="44"/>
      <c r="TSJ548" s="47" t="e">
        <f>TSJ549+#REF!+#REF!</f>
        <v>#REF!</v>
      </c>
      <c r="TSK548" s="48"/>
      <c r="TSL548" s="221" t="s">
        <v>98</v>
      </c>
      <c r="TSM548" s="221"/>
      <c r="TSN548" s="85"/>
      <c r="TSO548" s="46"/>
      <c r="TSP548" s="43"/>
      <c r="TSQ548" s="44"/>
      <c r="TSR548" s="47" t="e">
        <f>TSR549+#REF!+#REF!</f>
        <v>#REF!</v>
      </c>
      <c r="TSS548" s="48"/>
      <c r="TST548" s="221" t="s">
        <v>98</v>
      </c>
      <c r="TSU548" s="221"/>
      <c r="TSV548" s="85"/>
      <c r="TSW548" s="46"/>
      <c r="TSX548" s="43"/>
      <c r="TSY548" s="44"/>
      <c r="TSZ548" s="47" t="e">
        <f>TSZ549+#REF!+#REF!</f>
        <v>#REF!</v>
      </c>
      <c r="TTA548" s="48"/>
      <c r="TTB548" s="221" t="s">
        <v>98</v>
      </c>
      <c r="TTC548" s="221"/>
      <c r="TTD548" s="85"/>
      <c r="TTE548" s="46"/>
      <c r="TTF548" s="43"/>
      <c r="TTG548" s="44"/>
      <c r="TTH548" s="47" t="e">
        <f>TTH549+#REF!+#REF!</f>
        <v>#REF!</v>
      </c>
      <c r="TTI548" s="48"/>
      <c r="TTJ548" s="221" t="s">
        <v>98</v>
      </c>
      <c r="TTK548" s="221"/>
      <c r="TTL548" s="85"/>
      <c r="TTM548" s="46"/>
      <c r="TTN548" s="43"/>
      <c r="TTO548" s="44"/>
      <c r="TTP548" s="47" t="e">
        <f>TTP549+#REF!+#REF!</f>
        <v>#REF!</v>
      </c>
      <c r="TTQ548" s="48"/>
      <c r="TTR548" s="221" t="s">
        <v>98</v>
      </c>
      <c r="TTS548" s="221"/>
      <c r="TTT548" s="85"/>
      <c r="TTU548" s="46"/>
      <c r="TTV548" s="43"/>
      <c r="TTW548" s="44"/>
      <c r="TTX548" s="47" t="e">
        <f>TTX549+#REF!+#REF!</f>
        <v>#REF!</v>
      </c>
      <c r="TTY548" s="48"/>
      <c r="TTZ548" s="221" t="s">
        <v>98</v>
      </c>
      <c r="TUA548" s="221"/>
      <c r="TUB548" s="85"/>
      <c r="TUC548" s="46"/>
      <c r="TUD548" s="43"/>
      <c r="TUE548" s="44"/>
      <c r="TUF548" s="47" t="e">
        <f>TUF549+#REF!+#REF!</f>
        <v>#REF!</v>
      </c>
      <c r="TUG548" s="48"/>
      <c r="TUH548" s="221" t="s">
        <v>98</v>
      </c>
      <c r="TUI548" s="221"/>
      <c r="TUJ548" s="85"/>
      <c r="TUK548" s="46"/>
      <c r="TUL548" s="43"/>
      <c r="TUM548" s="44"/>
      <c r="TUN548" s="47" t="e">
        <f>TUN549+#REF!+#REF!</f>
        <v>#REF!</v>
      </c>
      <c r="TUO548" s="48"/>
      <c r="TUP548" s="221" t="s">
        <v>98</v>
      </c>
      <c r="TUQ548" s="221"/>
      <c r="TUR548" s="85"/>
      <c r="TUS548" s="46"/>
      <c r="TUT548" s="43"/>
      <c r="TUU548" s="44"/>
      <c r="TUV548" s="47" t="e">
        <f>TUV549+#REF!+#REF!</f>
        <v>#REF!</v>
      </c>
      <c r="TUW548" s="48"/>
      <c r="TUX548" s="221" t="s">
        <v>98</v>
      </c>
      <c r="TUY548" s="221"/>
      <c r="TUZ548" s="85"/>
      <c r="TVA548" s="46"/>
      <c r="TVB548" s="43"/>
      <c r="TVC548" s="44"/>
      <c r="TVD548" s="47" t="e">
        <f>TVD549+#REF!+#REF!</f>
        <v>#REF!</v>
      </c>
      <c r="TVE548" s="48"/>
      <c r="TVF548" s="221" t="s">
        <v>98</v>
      </c>
      <c r="TVG548" s="221"/>
      <c r="TVH548" s="85"/>
      <c r="TVI548" s="46"/>
      <c r="TVJ548" s="43"/>
      <c r="TVK548" s="44"/>
      <c r="TVL548" s="47" t="e">
        <f>TVL549+#REF!+#REF!</f>
        <v>#REF!</v>
      </c>
      <c r="TVM548" s="48"/>
      <c r="TVN548" s="221" t="s">
        <v>98</v>
      </c>
      <c r="TVO548" s="221"/>
      <c r="TVP548" s="85"/>
      <c r="TVQ548" s="46"/>
      <c r="TVR548" s="43"/>
      <c r="TVS548" s="44"/>
      <c r="TVT548" s="47" t="e">
        <f>TVT549+#REF!+#REF!</f>
        <v>#REF!</v>
      </c>
      <c r="TVU548" s="48"/>
      <c r="TVV548" s="221" t="s">
        <v>98</v>
      </c>
      <c r="TVW548" s="221"/>
      <c r="TVX548" s="85"/>
      <c r="TVY548" s="46"/>
      <c r="TVZ548" s="43"/>
      <c r="TWA548" s="44"/>
      <c r="TWB548" s="47" t="e">
        <f>TWB549+#REF!+#REF!</f>
        <v>#REF!</v>
      </c>
      <c r="TWC548" s="48"/>
      <c r="TWD548" s="221" t="s">
        <v>98</v>
      </c>
      <c r="TWE548" s="221"/>
      <c r="TWF548" s="85"/>
      <c r="TWG548" s="46"/>
      <c r="TWH548" s="43"/>
      <c r="TWI548" s="44"/>
      <c r="TWJ548" s="47" t="e">
        <f>TWJ549+#REF!+#REF!</f>
        <v>#REF!</v>
      </c>
      <c r="TWK548" s="48"/>
      <c r="TWL548" s="221" t="s">
        <v>98</v>
      </c>
      <c r="TWM548" s="221"/>
      <c r="TWN548" s="85"/>
      <c r="TWO548" s="46"/>
      <c r="TWP548" s="43"/>
      <c r="TWQ548" s="44"/>
      <c r="TWR548" s="47" t="e">
        <f>TWR549+#REF!+#REF!</f>
        <v>#REF!</v>
      </c>
      <c r="TWS548" s="48"/>
      <c r="TWT548" s="221" t="s">
        <v>98</v>
      </c>
      <c r="TWU548" s="221"/>
      <c r="TWV548" s="85"/>
      <c r="TWW548" s="46"/>
      <c r="TWX548" s="43"/>
      <c r="TWY548" s="44"/>
      <c r="TWZ548" s="47" t="e">
        <f>TWZ549+#REF!+#REF!</f>
        <v>#REF!</v>
      </c>
      <c r="TXA548" s="48"/>
      <c r="TXB548" s="221" t="s">
        <v>98</v>
      </c>
      <c r="TXC548" s="221"/>
      <c r="TXD548" s="85"/>
      <c r="TXE548" s="46"/>
      <c r="TXF548" s="43"/>
      <c r="TXG548" s="44"/>
      <c r="TXH548" s="47" t="e">
        <f>TXH549+#REF!+#REF!</f>
        <v>#REF!</v>
      </c>
      <c r="TXI548" s="48"/>
      <c r="TXJ548" s="221" t="s">
        <v>98</v>
      </c>
      <c r="TXK548" s="221"/>
      <c r="TXL548" s="85"/>
      <c r="TXM548" s="46"/>
      <c r="TXN548" s="43"/>
      <c r="TXO548" s="44"/>
      <c r="TXP548" s="47" t="e">
        <f>TXP549+#REF!+#REF!</f>
        <v>#REF!</v>
      </c>
      <c r="TXQ548" s="48"/>
      <c r="TXR548" s="221" t="s">
        <v>98</v>
      </c>
      <c r="TXS548" s="221"/>
      <c r="TXT548" s="85"/>
      <c r="TXU548" s="46"/>
      <c r="TXV548" s="43"/>
      <c r="TXW548" s="44"/>
      <c r="TXX548" s="47" t="e">
        <f>TXX549+#REF!+#REF!</f>
        <v>#REF!</v>
      </c>
      <c r="TXY548" s="48"/>
      <c r="TXZ548" s="221" t="s">
        <v>98</v>
      </c>
      <c r="TYA548" s="221"/>
      <c r="TYB548" s="85"/>
      <c r="TYC548" s="46"/>
      <c r="TYD548" s="43"/>
      <c r="TYE548" s="44"/>
      <c r="TYF548" s="47" t="e">
        <f>TYF549+#REF!+#REF!</f>
        <v>#REF!</v>
      </c>
      <c r="TYG548" s="48"/>
      <c r="TYH548" s="221" t="s">
        <v>98</v>
      </c>
      <c r="TYI548" s="221"/>
      <c r="TYJ548" s="85"/>
      <c r="TYK548" s="46"/>
      <c r="TYL548" s="43"/>
      <c r="TYM548" s="44"/>
      <c r="TYN548" s="47" t="e">
        <f>TYN549+#REF!+#REF!</f>
        <v>#REF!</v>
      </c>
      <c r="TYO548" s="48"/>
      <c r="TYP548" s="221" t="s">
        <v>98</v>
      </c>
      <c r="TYQ548" s="221"/>
      <c r="TYR548" s="85"/>
      <c r="TYS548" s="46"/>
      <c r="TYT548" s="43"/>
      <c r="TYU548" s="44"/>
      <c r="TYV548" s="47" t="e">
        <f>TYV549+#REF!+#REF!</f>
        <v>#REF!</v>
      </c>
      <c r="TYW548" s="48"/>
      <c r="TYX548" s="221" t="s">
        <v>98</v>
      </c>
      <c r="TYY548" s="221"/>
      <c r="TYZ548" s="85"/>
      <c r="TZA548" s="46"/>
      <c r="TZB548" s="43"/>
      <c r="TZC548" s="44"/>
      <c r="TZD548" s="47" t="e">
        <f>TZD549+#REF!+#REF!</f>
        <v>#REF!</v>
      </c>
      <c r="TZE548" s="48"/>
      <c r="TZF548" s="221" t="s">
        <v>98</v>
      </c>
      <c r="TZG548" s="221"/>
      <c r="TZH548" s="85"/>
      <c r="TZI548" s="46"/>
      <c r="TZJ548" s="43"/>
      <c r="TZK548" s="44"/>
      <c r="TZL548" s="47" t="e">
        <f>TZL549+#REF!+#REF!</f>
        <v>#REF!</v>
      </c>
      <c r="TZM548" s="48"/>
      <c r="TZN548" s="221" t="s">
        <v>98</v>
      </c>
      <c r="TZO548" s="221"/>
      <c r="TZP548" s="85"/>
      <c r="TZQ548" s="46"/>
      <c r="TZR548" s="43"/>
      <c r="TZS548" s="44"/>
      <c r="TZT548" s="47" t="e">
        <f>TZT549+#REF!+#REF!</f>
        <v>#REF!</v>
      </c>
      <c r="TZU548" s="48"/>
      <c r="TZV548" s="221" t="s">
        <v>98</v>
      </c>
      <c r="TZW548" s="221"/>
      <c r="TZX548" s="85"/>
      <c r="TZY548" s="46"/>
      <c r="TZZ548" s="43"/>
      <c r="UAA548" s="44"/>
      <c r="UAB548" s="47" t="e">
        <f>UAB549+#REF!+#REF!</f>
        <v>#REF!</v>
      </c>
      <c r="UAC548" s="48"/>
      <c r="UAD548" s="221" t="s">
        <v>98</v>
      </c>
      <c r="UAE548" s="221"/>
      <c r="UAF548" s="85"/>
      <c r="UAG548" s="46"/>
      <c r="UAH548" s="43"/>
      <c r="UAI548" s="44"/>
      <c r="UAJ548" s="47" t="e">
        <f>UAJ549+#REF!+#REF!</f>
        <v>#REF!</v>
      </c>
      <c r="UAK548" s="48"/>
      <c r="UAL548" s="221" t="s">
        <v>98</v>
      </c>
      <c r="UAM548" s="221"/>
      <c r="UAN548" s="85"/>
      <c r="UAO548" s="46"/>
      <c r="UAP548" s="43"/>
      <c r="UAQ548" s="44"/>
      <c r="UAR548" s="47" t="e">
        <f>UAR549+#REF!+#REF!</f>
        <v>#REF!</v>
      </c>
      <c r="UAS548" s="48"/>
      <c r="UAT548" s="221" t="s">
        <v>98</v>
      </c>
      <c r="UAU548" s="221"/>
      <c r="UAV548" s="85"/>
      <c r="UAW548" s="46"/>
      <c r="UAX548" s="43"/>
      <c r="UAY548" s="44"/>
      <c r="UAZ548" s="47" t="e">
        <f>UAZ549+#REF!+#REF!</f>
        <v>#REF!</v>
      </c>
      <c r="UBA548" s="48"/>
      <c r="UBB548" s="221" t="s">
        <v>98</v>
      </c>
      <c r="UBC548" s="221"/>
      <c r="UBD548" s="85"/>
      <c r="UBE548" s="46"/>
      <c r="UBF548" s="43"/>
      <c r="UBG548" s="44"/>
      <c r="UBH548" s="47" t="e">
        <f>UBH549+#REF!+#REF!</f>
        <v>#REF!</v>
      </c>
      <c r="UBI548" s="48"/>
      <c r="UBJ548" s="221" t="s">
        <v>98</v>
      </c>
      <c r="UBK548" s="221"/>
      <c r="UBL548" s="85"/>
      <c r="UBM548" s="46"/>
      <c r="UBN548" s="43"/>
      <c r="UBO548" s="44"/>
      <c r="UBP548" s="47" t="e">
        <f>UBP549+#REF!+#REF!</f>
        <v>#REF!</v>
      </c>
      <c r="UBQ548" s="48"/>
      <c r="UBR548" s="221" t="s">
        <v>98</v>
      </c>
      <c r="UBS548" s="221"/>
      <c r="UBT548" s="85"/>
      <c r="UBU548" s="46"/>
      <c r="UBV548" s="43"/>
      <c r="UBW548" s="44"/>
      <c r="UBX548" s="47" t="e">
        <f>UBX549+#REF!+#REF!</f>
        <v>#REF!</v>
      </c>
      <c r="UBY548" s="48"/>
      <c r="UBZ548" s="221" t="s">
        <v>98</v>
      </c>
      <c r="UCA548" s="221"/>
      <c r="UCB548" s="85"/>
      <c r="UCC548" s="46"/>
      <c r="UCD548" s="43"/>
      <c r="UCE548" s="44"/>
      <c r="UCF548" s="47" t="e">
        <f>UCF549+#REF!+#REF!</f>
        <v>#REF!</v>
      </c>
      <c r="UCG548" s="48"/>
      <c r="UCH548" s="221" t="s">
        <v>98</v>
      </c>
      <c r="UCI548" s="221"/>
      <c r="UCJ548" s="85"/>
      <c r="UCK548" s="46"/>
      <c r="UCL548" s="43"/>
      <c r="UCM548" s="44"/>
      <c r="UCN548" s="47" t="e">
        <f>UCN549+#REF!+#REF!</f>
        <v>#REF!</v>
      </c>
      <c r="UCO548" s="48"/>
      <c r="UCP548" s="221" t="s">
        <v>98</v>
      </c>
      <c r="UCQ548" s="221"/>
      <c r="UCR548" s="85"/>
      <c r="UCS548" s="46"/>
      <c r="UCT548" s="43"/>
      <c r="UCU548" s="44"/>
      <c r="UCV548" s="47" t="e">
        <f>UCV549+#REF!+#REF!</f>
        <v>#REF!</v>
      </c>
      <c r="UCW548" s="48"/>
      <c r="UCX548" s="221" t="s">
        <v>98</v>
      </c>
      <c r="UCY548" s="221"/>
      <c r="UCZ548" s="85"/>
      <c r="UDA548" s="46"/>
      <c r="UDB548" s="43"/>
      <c r="UDC548" s="44"/>
      <c r="UDD548" s="47" t="e">
        <f>UDD549+#REF!+#REF!</f>
        <v>#REF!</v>
      </c>
      <c r="UDE548" s="48"/>
      <c r="UDF548" s="221" t="s">
        <v>98</v>
      </c>
      <c r="UDG548" s="221"/>
      <c r="UDH548" s="85"/>
      <c r="UDI548" s="46"/>
      <c r="UDJ548" s="43"/>
      <c r="UDK548" s="44"/>
      <c r="UDL548" s="47" t="e">
        <f>UDL549+#REF!+#REF!</f>
        <v>#REF!</v>
      </c>
      <c r="UDM548" s="48"/>
      <c r="UDN548" s="221" t="s">
        <v>98</v>
      </c>
      <c r="UDO548" s="221"/>
      <c r="UDP548" s="85"/>
      <c r="UDQ548" s="46"/>
      <c r="UDR548" s="43"/>
      <c r="UDS548" s="44"/>
      <c r="UDT548" s="47" t="e">
        <f>UDT549+#REF!+#REF!</f>
        <v>#REF!</v>
      </c>
      <c r="UDU548" s="48"/>
      <c r="UDV548" s="221" t="s">
        <v>98</v>
      </c>
      <c r="UDW548" s="221"/>
      <c r="UDX548" s="85"/>
      <c r="UDY548" s="46"/>
      <c r="UDZ548" s="43"/>
      <c r="UEA548" s="44"/>
      <c r="UEB548" s="47" t="e">
        <f>UEB549+#REF!+#REF!</f>
        <v>#REF!</v>
      </c>
      <c r="UEC548" s="48"/>
      <c r="UED548" s="221" t="s">
        <v>98</v>
      </c>
      <c r="UEE548" s="221"/>
      <c r="UEF548" s="85"/>
      <c r="UEG548" s="46"/>
      <c r="UEH548" s="43"/>
      <c r="UEI548" s="44"/>
      <c r="UEJ548" s="47" t="e">
        <f>UEJ549+#REF!+#REF!</f>
        <v>#REF!</v>
      </c>
      <c r="UEK548" s="48"/>
      <c r="UEL548" s="221" t="s">
        <v>98</v>
      </c>
      <c r="UEM548" s="221"/>
      <c r="UEN548" s="85"/>
      <c r="UEO548" s="46"/>
      <c r="UEP548" s="43"/>
      <c r="UEQ548" s="44"/>
      <c r="UER548" s="47" t="e">
        <f>UER549+#REF!+#REF!</f>
        <v>#REF!</v>
      </c>
      <c r="UES548" s="48"/>
      <c r="UET548" s="221" t="s">
        <v>98</v>
      </c>
      <c r="UEU548" s="221"/>
      <c r="UEV548" s="85"/>
      <c r="UEW548" s="46"/>
      <c r="UEX548" s="43"/>
      <c r="UEY548" s="44"/>
      <c r="UEZ548" s="47" t="e">
        <f>UEZ549+#REF!+#REF!</f>
        <v>#REF!</v>
      </c>
      <c r="UFA548" s="48"/>
      <c r="UFB548" s="221" t="s">
        <v>98</v>
      </c>
      <c r="UFC548" s="221"/>
      <c r="UFD548" s="85"/>
      <c r="UFE548" s="46"/>
      <c r="UFF548" s="43"/>
      <c r="UFG548" s="44"/>
      <c r="UFH548" s="47" t="e">
        <f>UFH549+#REF!+#REF!</f>
        <v>#REF!</v>
      </c>
      <c r="UFI548" s="48"/>
      <c r="UFJ548" s="221" t="s">
        <v>98</v>
      </c>
      <c r="UFK548" s="221"/>
      <c r="UFL548" s="85"/>
      <c r="UFM548" s="46"/>
      <c r="UFN548" s="43"/>
      <c r="UFO548" s="44"/>
      <c r="UFP548" s="47" t="e">
        <f>UFP549+#REF!+#REF!</f>
        <v>#REF!</v>
      </c>
      <c r="UFQ548" s="48"/>
      <c r="UFR548" s="221" t="s">
        <v>98</v>
      </c>
      <c r="UFS548" s="221"/>
      <c r="UFT548" s="85"/>
      <c r="UFU548" s="46"/>
      <c r="UFV548" s="43"/>
      <c r="UFW548" s="44"/>
      <c r="UFX548" s="47" t="e">
        <f>UFX549+#REF!+#REF!</f>
        <v>#REF!</v>
      </c>
      <c r="UFY548" s="48"/>
      <c r="UFZ548" s="221" t="s">
        <v>98</v>
      </c>
      <c r="UGA548" s="221"/>
      <c r="UGB548" s="85"/>
      <c r="UGC548" s="46"/>
      <c r="UGD548" s="43"/>
      <c r="UGE548" s="44"/>
      <c r="UGF548" s="47" t="e">
        <f>UGF549+#REF!+#REF!</f>
        <v>#REF!</v>
      </c>
      <c r="UGG548" s="48"/>
      <c r="UGH548" s="221" t="s">
        <v>98</v>
      </c>
      <c r="UGI548" s="221"/>
      <c r="UGJ548" s="85"/>
      <c r="UGK548" s="46"/>
      <c r="UGL548" s="43"/>
      <c r="UGM548" s="44"/>
      <c r="UGN548" s="47" t="e">
        <f>UGN549+#REF!+#REF!</f>
        <v>#REF!</v>
      </c>
      <c r="UGO548" s="48"/>
      <c r="UGP548" s="221" t="s">
        <v>98</v>
      </c>
      <c r="UGQ548" s="221"/>
      <c r="UGR548" s="85"/>
      <c r="UGS548" s="46"/>
      <c r="UGT548" s="43"/>
      <c r="UGU548" s="44"/>
      <c r="UGV548" s="47" t="e">
        <f>UGV549+#REF!+#REF!</f>
        <v>#REF!</v>
      </c>
      <c r="UGW548" s="48"/>
      <c r="UGX548" s="221" t="s">
        <v>98</v>
      </c>
      <c r="UGY548" s="221"/>
      <c r="UGZ548" s="85"/>
      <c r="UHA548" s="46"/>
      <c r="UHB548" s="43"/>
      <c r="UHC548" s="44"/>
      <c r="UHD548" s="47" t="e">
        <f>UHD549+#REF!+#REF!</f>
        <v>#REF!</v>
      </c>
      <c r="UHE548" s="48"/>
      <c r="UHF548" s="221" t="s">
        <v>98</v>
      </c>
      <c r="UHG548" s="221"/>
      <c r="UHH548" s="85"/>
      <c r="UHI548" s="46"/>
      <c r="UHJ548" s="43"/>
      <c r="UHK548" s="44"/>
      <c r="UHL548" s="47" t="e">
        <f>UHL549+#REF!+#REF!</f>
        <v>#REF!</v>
      </c>
      <c r="UHM548" s="48"/>
      <c r="UHN548" s="221" t="s">
        <v>98</v>
      </c>
      <c r="UHO548" s="221"/>
      <c r="UHP548" s="85"/>
      <c r="UHQ548" s="46"/>
      <c r="UHR548" s="43"/>
      <c r="UHS548" s="44"/>
      <c r="UHT548" s="47" t="e">
        <f>UHT549+#REF!+#REF!</f>
        <v>#REF!</v>
      </c>
      <c r="UHU548" s="48"/>
      <c r="UHV548" s="221" t="s">
        <v>98</v>
      </c>
      <c r="UHW548" s="221"/>
      <c r="UHX548" s="85"/>
      <c r="UHY548" s="46"/>
      <c r="UHZ548" s="43"/>
      <c r="UIA548" s="44"/>
      <c r="UIB548" s="47" t="e">
        <f>UIB549+#REF!+#REF!</f>
        <v>#REF!</v>
      </c>
      <c r="UIC548" s="48"/>
      <c r="UID548" s="221" t="s">
        <v>98</v>
      </c>
      <c r="UIE548" s="221"/>
      <c r="UIF548" s="85"/>
      <c r="UIG548" s="46"/>
      <c r="UIH548" s="43"/>
      <c r="UII548" s="44"/>
      <c r="UIJ548" s="47" t="e">
        <f>UIJ549+#REF!+#REF!</f>
        <v>#REF!</v>
      </c>
      <c r="UIK548" s="48"/>
      <c r="UIL548" s="221" t="s">
        <v>98</v>
      </c>
      <c r="UIM548" s="221"/>
      <c r="UIN548" s="85"/>
      <c r="UIO548" s="46"/>
      <c r="UIP548" s="43"/>
      <c r="UIQ548" s="44"/>
      <c r="UIR548" s="47" t="e">
        <f>UIR549+#REF!+#REF!</f>
        <v>#REF!</v>
      </c>
      <c r="UIS548" s="48"/>
      <c r="UIT548" s="221" t="s">
        <v>98</v>
      </c>
      <c r="UIU548" s="221"/>
      <c r="UIV548" s="85"/>
      <c r="UIW548" s="46"/>
      <c r="UIX548" s="43"/>
      <c r="UIY548" s="44"/>
      <c r="UIZ548" s="47" t="e">
        <f>UIZ549+#REF!+#REF!</f>
        <v>#REF!</v>
      </c>
      <c r="UJA548" s="48"/>
      <c r="UJB548" s="221" t="s">
        <v>98</v>
      </c>
      <c r="UJC548" s="221"/>
      <c r="UJD548" s="85"/>
      <c r="UJE548" s="46"/>
      <c r="UJF548" s="43"/>
      <c r="UJG548" s="44"/>
      <c r="UJH548" s="47" t="e">
        <f>UJH549+#REF!+#REF!</f>
        <v>#REF!</v>
      </c>
      <c r="UJI548" s="48"/>
      <c r="UJJ548" s="221" t="s">
        <v>98</v>
      </c>
      <c r="UJK548" s="221"/>
      <c r="UJL548" s="85"/>
      <c r="UJM548" s="46"/>
      <c r="UJN548" s="43"/>
      <c r="UJO548" s="44"/>
      <c r="UJP548" s="47" t="e">
        <f>UJP549+#REF!+#REF!</f>
        <v>#REF!</v>
      </c>
      <c r="UJQ548" s="48"/>
      <c r="UJR548" s="221" t="s">
        <v>98</v>
      </c>
      <c r="UJS548" s="221"/>
      <c r="UJT548" s="85"/>
      <c r="UJU548" s="46"/>
      <c r="UJV548" s="43"/>
      <c r="UJW548" s="44"/>
      <c r="UJX548" s="47" t="e">
        <f>UJX549+#REF!+#REF!</f>
        <v>#REF!</v>
      </c>
      <c r="UJY548" s="48"/>
      <c r="UJZ548" s="221" t="s">
        <v>98</v>
      </c>
      <c r="UKA548" s="221"/>
      <c r="UKB548" s="85"/>
      <c r="UKC548" s="46"/>
      <c r="UKD548" s="43"/>
      <c r="UKE548" s="44"/>
      <c r="UKF548" s="47" t="e">
        <f>UKF549+#REF!+#REF!</f>
        <v>#REF!</v>
      </c>
      <c r="UKG548" s="48"/>
      <c r="UKH548" s="221" t="s">
        <v>98</v>
      </c>
      <c r="UKI548" s="221"/>
      <c r="UKJ548" s="85"/>
      <c r="UKK548" s="46"/>
      <c r="UKL548" s="43"/>
      <c r="UKM548" s="44"/>
      <c r="UKN548" s="47" t="e">
        <f>UKN549+#REF!+#REF!</f>
        <v>#REF!</v>
      </c>
      <c r="UKO548" s="48"/>
      <c r="UKP548" s="221" t="s">
        <v>98</v>
      </c>
      <c r="UKQ548" s="221"/>
      <c r="UKR548" s="85"/>
      <c r="UKS548" s="46"/>
      <c r="UKT548" s="43"/>
      <c r="UKU548" s="44"/>
      <c r="UKV548" s="47" t="e">
        <f>UKV549+#REF!+#REF!</f>
        <v>#REF!</v>
      </c>
      <c r="UKW548" s="48"/>
      <c r="UKX548" s="221" t="s">
        <v>98</v>
      </c>
      <c r="UKY548" s="221"/>
      <c r="UKZ548" s="85"/>
      <c r="ULA548" s="46"/>
      <c r="ULB548" s="43"/>
      <c r="ULC548" s="44"/>
      <c r="ULD548" s="47" t="e">
        <f>ULD549+#REF!+#REF!</f>
        <v>#REF!</v>
      </c>
      <c r="ULE548" s="48"/>
      <c r="ULF548" s="221" t="s">
        <v>98</v>
      </c>
      <c r="ULG548" s="221"/>
      <c r="ULH548" s="85"/>
      <c r="ULI548" s="46"/>
      <c r="ULJ548" s="43"/>
      <c r="ULK548" s="44"/>
      <c r="ULL548" s="47" t="e">
        <f>ULL549+#REF!+#REF!</f>
        <v>#REF!</v>
      </c>
      <c r="ULM548" s="48"/>
      <c r="ULN548" s="221" t="s">
        <v>98</v>
      </c>
      <c r="ULO548" s="221"/>
      <c r="ULP548" s="85"/>
      <c r="ULQ548" s="46"/>
      <c r="ULR548" s="43"/>
      <c r="ULS548" s="44"/>
      <c r="ULT548" s="47" t="e">
        <f>ULT549+#REF!+#REF!</f>
        <v>#REF!</v>
      </c>
      <c r="ULU548" s="48"/>
      <c r="ULV548" s="221" t="s">
        <v>98</v>
      </c>
      <c r="ULW548" s="221"/>
      <c r="ULX548" s="85"/>
      <c r="ULY548" s="46"/>
      <c r="ULZ548" s="43"/>
      <c r="UMA548" s="44"/>
      <c r="UMB548" s="47" t="e">
        <f>UMB549+#REF!+#REF!</f>
        <v>#REF!</v>
      </c>
      <c r="UMC548" s="48"/>
      <c r="UMD548" s="221" t="s">
        <v>98</v>
      </c>
      <c r="UME548" s="221"/>
      <c r="UMF548" s="85"/>
      <c r="UMG548" s="46"/>
      <c r="UMH548" s="43"/>
      <c r="UMI548" s="44"/>
      <c r="UMJ548" s="47" t="e">
        <f>UMJ549+#REF!+#REF!</f>
        <v>#REF!</v>
      </c>
      <c r="UMK548" s="48"/>
      <c r="UML548" s="221" t="s">
        <v>98</v>
      </c>
      <c r="UMM548" s="221"/>
      <c r="UMN548" s="85"/>
      <c r="UMO548" s="46"/>
      <c r="UMP548" s="43"/>
      <c r="UMQ548" s="44"/>
      <c r="UMR548" s="47" t="e">
        <f>UMR549+#REF!+#REF!</f>
        <v>#REF!</v>
      </c>
      <c r="UMS548" s="48"/>
      <c r="UMT548" s="221" t="s">
        <v>98</v>
      </c>
      <c r="UMU548" s="221"/>
      <c r="UMV548" s="85"/>
      <c r="UMW548" s="46"/>
      <c r="UMX548" s="43"/>
      <c r="UMY548" s="44"/>
      <c r="UMZ548" s="47" t="e">
        <f>UMZ549+#REF!+#REF!</f>
        <v>#REF!</v>
      </c>
      <c r="UNA548" s="48"/>
      <c r="UNB548" s="221" t="s">
        <v>98</v>
      </c>
      <c r="UNC548" s="221"/>
      <c r="UND548" s="85"/>
      <c r="UNE548" s="46"/>
      <c r="UNF548" s="43"/>
      <c r="UNG548" s="44"/>
      <c r="UNH548" s="47" t="e">
        <f>UNH549+#REF!+#REF!</f>
        <v>#REF!</v>
      </c>
      <c r="UNI548" s="48"/>
      <c r="UNJ548" s="221" t="s">
        <v>98</v>
      </c>
      <c r="UNK548" s="221"/>
      <c r="UNL548" s="85"/>
      <c r="UNM548" s="46"/>
      <c r="UNN548" s="43"/>
      <c r="UNO548" s="44"/>
      <c r="UNP548" s="47" t="e">
        <f>UNP549+#REF!+#REF!</f>
        <v>#REF!</v>
      </c>
      <c r="UNQ548" s="48"/>
      <c r="UNR548" s="221" t="s">
        <v>98</v>
      </c>
      <c r="UNS548" s="221"/>
      <c r="UNT548" s="85"/>
      <c r="UNU548" s="46"/>
      <c r="UNV548" s="43"/>
      <c r="UNW548" s="44"/>
      <c r="UNX548" s="47" t="e">
        <f>UNX549+#REF!+#REF!</f>
        <v>#REF!</v>
      </c>
      <c r="UNY548" s="48"/>
      <c r="UNZ548" s="221" t="s">
        <v>98</v>
      </c>
      <c r="UOA548" s="221"/>
      <c r="UOB548" s="85"/>
      <c r="UOC548" s="46"/>
      <c r="UOD548" s="43"/>
      <c r="UOE548" s="44"/>
      <c r="UOF548" s="47" t="e">
        <f>UOF549+#REF!+#REF!</f>
        <v>#REF!</v>
      </c>
      <c r="UOG548" s="48"/>
      <c r="UOH548" s="221" t="s">
        <v>98</v>
      </c>
      <c r="UOI548" s="221"/>
      <c r="UOJ548" s="85"/>
      <c r="UOK548" s="46"/>
      <c r="UOL548" s="43"/>
      <c r="UOM548" s="44"/>
      <c r="UON548" s="47" t="e">
        <f>UON549+#REF!+#REF!</f>
        <v>#REF!</v>
      </c>
      <c r="UOO548" s="48"/>
      <c r="UOP548" s="221" t="s">
        <v>98</v>
      </c>
      <c r="UOQ548" s="221"/>
      <c r="UOR548" s="85"/>
      <c r="UOS548" s="46"/>
      <c r="UOT548" s="43"/>
      <c r="UOU548" s="44"/>
      <c r="UOV548" s="47" t="e">
        <f>UOV549+#REF!+#REF!</f>
        <v>#REF!</v>
      </c>
      <c r="UOW548" s="48"/>
      <c r="UOX548" s="221" t="s">
        <v>98</v>
      </c>
      <c r="UOY548" s="221"/>
      <c r="UOZ548" s="85"/>
      <c r="UPA548" s="46"/>
      <c r="UPB548" s="43"/>
      <c r="UPC548" s="44"/>
      <c r="UPD548" s="47" t="e">
        <f>UPD549+#REF!+#REF!</f>
        <v>#REF!</v>
      </c>
      <c r="UPE548" s="48"/>
      <c r="UPF548" s="221" t="s">
        <v>98</v>
      </c>
      <c r="UPG548" s="221"/>
      <c r="UPH548" s="85"/>
      <c r="UPI548" s="46"/>
      <c r="UPJ548" s="43"/>
      <c r="UPK548" s="44"/>
      <c r="UPL548" s="47" t="e">
        <f>UPL549+#REF!+#REF!</f>
        <v>#REF!</v>
      </c>
      <c r="UPM548" s="48"/>
      <c r="UPN548" s="221" t="s">
        <v>98</v>
      </c>
      <c r="UPO548" s="221"/>
      <c r="UPP548" s="85"/>
      <c r="UPQ548" s="46"/>
      <c r="UPR548" s="43"/>
      <c r="UPS548" s="44"/>
      <c r="UPT548" s="47" t="e">
        <f>UPT549+#REF!+#REF!</f>
        <v>#REF!</v>
      </c>
      <c r="UPU548" s="48"/>
      <c r="UPV548" s="221" t="s">
        <v>98</v>
      </c>
      <c r="UPW548" s="221"/>
      <c r="UPX548" s="85"/>
      <c r="UPY548" s="46"/>
      <c r="UPZ548" s="43"/>
      <c r="UQA548" s="44"/>
      <c r="UQB548" s="47" t="e">
        <f>UQB549+#REF!+#REF!</f>
        <v>#REF!</v>
      </c>
      <c r="UQC548" s="48"/>
      <c r="UQD548" s="221" t="s">
        <v>98</v>
      </c>
      <c r="UQE548" s="221"/>
      <c r="UQF548" s="85"/>
      <c r="UQG548" s="46"/>
      <c r="UQH548" s="43"/>
      <c r="UQI548" s="44"/>
      <c r="UQJ548" s="47" t="e">
        <f>UQJ549+#REF!+#REF!</f>
        <v>#REF!</v>
      </c>
      <c r="UQK548" s="48"/>
      <c r="UQL548" s="221" t="s">
        <v>98</v>
      </c>
      <c r="UQM548" s="221"/>
      <c r="UQN548" s="85"/>
      <c r="UQO548" s="46"/>
      <c r="UQP548" s="43"/>
      <c r="UQQ548" s="44"/>
      <c r="UQR548" s="47" t="e">
        <f>UQR549+#REF!+#REF!</f>
        <v>#REF!</v>
      </c>
      <c r="UQS548" s="48"/>
      <c r="UQT548" s="221" t="s">
        <v>98</v>
      </c>
      <c r="UQU548" s="221"/>
      <c r="UQV548" s="85"/>
      <c r="UQW548" s="46"/>
      <c r="UQX548" s="43"/>
      <c r="UQY548" s="44"/>
      <c r="UQZ548" s="47" t="e">
        <f>UQZ549+#REF!+#REF!</f>
        <v>#REF!</v>
      </c>
      <c r="URA548" s="48"/>
      <c r="URB548" s="221" t="s">
        <v>98</v>
      </c>
      <c r="URC548" s="221"/>
      <c r="URD548" s="85"/>
      <c r="URE548" s="46"/>
      <c r="URF548" s="43"/>
      <c r="URG548" s="44"/>
      <c r="URH548" s="47" t="e">
        <f>URH549+#REF!+#REF!</f>
        <v>#REF!</v>
      </c>
      <c r="URI548" s="48"/>
      <c r="URJ548" s="221" t="s">
        <v>98</v>
      </c>
      <c r="URK548" s="221"/>
      <c r="URL548" s="85"/>
      <c r="URM548" s="46"/>
      <c r="URN548" s="43"/>
      <c r="URO548" s="44"/>
      <c r="URP548" s="47" t="e">
        <f>URP549+#REF!+#REF!</f>
        <v>#REF!</v>
      </c>
      <c r="URQ548" s="48"/>
      <c r="URR548" s="221" t="s">
        <v>98</v>
      </c>
      <c r="URS548" s="221"/>
      <c r="URT548" s="85"/>
      <c r="URU548" s="46"/>
      <c r="URV548" s="43"/>
      <c r="URW548" s="44"/>
      <c r="URX548" s="47" t="e">
        <f>URX549+#REF!+#REF!</f>
        <v>#REF!</v>
      </c>
      <c r="URY548" s="48"/>
      <c r="URZ548" s="221" t="s">
        <v>98</v>
      </c>
      <c r="USA548" s="221"/>
      <c r="USB548" s="85"/>
      <c r="USC548" s="46"/>
      <c r="USD548" s="43"/>
      <c r="USE548" s="44"/>
      <c r="USF548" s="47" t="e">
        <f>USF549+#REF!+#REF!</f>
        <v>#REF!</v>
      </c>
      <c r="USG548" s="48"/>
      <c r="USH548" s="221" t="s">
        <v>98</v>
      </c>
      <c r="USI548" s="221"/>
      <c r="USJ548" s="85"/>
      <c r="USK548" s="46"/>
      <c r="USL548" s="43"/>
      <c r="USM548" s="44"/>
      <c r="USN548" s="47" t="e">
        <f>USN549+#REF!+#REF!</f>
        <v>#REF!</v>
      </c>
      <c r="USO548" s="48"/>
      <c r="USP548" s="221" t="s">
        <v>98</v>
      </c>
      <c r="USQ548" s="221"/>
      <c r="USR548" s="85"/>
      <c r="USS548" s="46"/>
      <c r="UST548" s="43"/>
      <c r="USU548" s="44"/>
      <c r="USV548" s="47" t="e">
        <f>USV549+#REF!+#REF!</f>
        <v>#REF!</v>
      </c>
      <c r="USW548" s="48"/>
      <c r="USX548" s="221" t="s">
        <v>98</v>
      </c>
      <c r="USY548" s="221"/>
      <c r="USZ548" s="85"/>
      <c r="UTA548" s="46"/>
      <c r="UTB548" s="43"/>
      <c r="UTC548" s="44"/>
      <c r="UTD548" s="47" t="e">
        <f>UTD549+#REF!+#REF!</f>
        <v>#REF!</v>
      </c>
      <c r="UTE548" s="48"/>
      <c r="UTF548" s="221" t="s">
        <v>98</v>
      </c>
      <c r="UTG548" s="221"/>
      <c r="UTH548" s="85"/>
      <c r="UTI548" s="46"/>
      <c r="UTJ548" s="43"/>
      <c r="UTK548" s="44"/>
      <c r="UTL548" s="47" t="e">
        <f>UTL549+#REF!+#REF!</f>
        <v>#REF!</v>
      </c>
      <c r="UTM548" s="48"/>
      <c r="UTN548" s="221" t="s">
        <v>98</v>
      </c>
      <c r="UTO548" s="221"/>
      <c r="UTP548" s="85"/>
      <c r="UTQ548" s="46"/>
      <c r="UTR548" s="43"/>
      <c r="UTS548" s="44"/>
      <c r="UTT548" s="47" t="e">
        <f>UTT549+#REF!+#REF!</f>
        <v>#REF!</v>
      </c>
      <c r="UTU548" s="48"/>
      <c r="UTV548" s="221" t="s">
        <v>98</v>
      </c>
      <c r="UTW548" s="221"/>
      <c r="UTX548" s="85"/>
      <c r="UTY548" s="46"/>
      <c r="UTZ548" s="43"/>
      <c r="UUA548" s="44"/>
      <c r="UUB548" s="47" t="e">
        <f>UUB549+#REF!+#REF!</f>
        <v>#REF!</v>
      </c>
      <c r="UUC548" s="48"/>
      <c r="UUD548" s="221" t="s">
        <v>98</v>
      </c>
      <c r="UUE548" s="221"/>
      <c r="UUF548" s="85"/>
      <c r="UUG548" s="46"/>
      <c r="UUH548" s="43"/>
      <c r="UUI548" s="44"/>
      <c r="UUJ548" s="47" t="e">
        <f>UUJ549+#REF!+#REF!</f>
        <v>#REF!</v>
      </c>
      <c r="UUK548" s="48"/>
      <c r="UUL548" s="221" t="s">
        <v>98</v>
      </c>
      <c r="UUM548" s="221"/>
      <c r="UUN548" s="85"/>
      <c r="UUO548" s="46"/>
      <c r="UUP548" s="43"/>
      <c r="UUQ548" s="44"/>
      <c r="UUR548" s="47" t="e">
        <f>UUR549+#REF!+#REF!</f>
        <v>#REF!</v>
      </c>
      <c r="UUS548" s="48"/>
      <c r="UUT548" s="221" t="s">
        <v>98</v>
      </c>
      <c r="UUU548" s="221"/>
      <c r="UUV548" s="85"/>
      <c r="UUW548" s="46"/>
      <c r="UUX548" s="43"/>
      <c r="UUY548" s="44"/>
      <c r="UUZ548" s="47" t="e">
        <f>UUZ549+#REF!+#REF!</f>
        <v>#REF!</v>
      </c>
      <c r="UVA548" s="48"/>
      <c r="UVB548" s="221" t="s">
        <v>98</v>
      </c>
      <c r="UVC548" s="221"/>
      <c r="UVD548" s="85"/>
      <c r="UVE548" s="46"/>
      <c r="UVF548" s="43"/>
      <c r="UVG548" s="44"/>
      <c r="UVH548" s="47" t="e">
        <f>UVH549+#REF!+#REF!</f>
        <v>#REF!</v>
      </c>
      <c r="UVI548" s="48"/>
      <c r="UVJ548" s="221" t="s">
        <v>98</v>
      </c>
      <c r="UVK548" s="221"/>
      <c r="UVL548" s="85"/>
      <c r="UVM548" s="46"/>
      <c r="UVN548" s="43"/>
      <c r="UVO548" s="44"/>
      <c r="UVP548" s="47" t="e">
        <f>UVP549+#REF!+#REF!</f>
        <v>#REF!</v>
      </c>
      <c r="UVQ548" s="48"/>
      <c r="UVR548" s="221" t="s">
        <v>98</v>
      </c>
      <c r="UVS548" s="221"/>
      <c r="UVT548" s="85"/>
      <c r="UVU548" s="46"/>
      <c r="UVV548" s="43"/>
      <c r="UVW548" s="44"/>
      <c r="UVX548" s="47" t="e">
        <f>UVX549+#REF!+#REF!</f>
        <v>#REF!</v>
      </c>
      <c r="UVY548" s="48"/>
      <c r="UVZ548" s="221" t="s">
        <v>98</v>
      </c>
      <c r="UWA548" s="221"/>
      <c r="UWB548" s="85"/>
      <c r="UWC548" s="46"/>
      <c r="UWD548" s="43"/>
      <c r="UWE548" s="44"/>
      <c r="UWF548" s="47" t="e">
        <f>UWF549+#REF!+#REF!</f>
        <v>#REF!</v>
      </c>
      <c r="UWG548" s="48"/>
      <c r="UWH548" s="221" t="s">
        <v>98</v>
      </c>
      <c r="UWI548" s="221"/>
      <c r="UWJ548" s="85"/>
      <c r="UWK548" s="46"/>
      <c r="UWL548" s="43"/>
      <c r="UWM548" s="44"/>
      <c r="UWN548" s="47" t="e">
        <f>UWN549+#REF!+#REF!</f>
        <v>#REF!</v>
      </c>
      <c r="UWO548" s="48"/>
      <c r="UWP548" s="221" t="s">
        <v>98</v>
      </c>
      <c r="UWQ548" s="221"/>
      <c r="UWR548" s="85"/>
      <c r="UWS548" s="46"/>
      <c r="UWT548" s="43"/>
      <c r="UWU548" s="44"/>
      <c r="UWV548" s="47" t="e">
        <f>UWV549+#REF!+#REF!</f>
        <v>#REF!</v>
      </c>
      <c r="UWW548" s="48"/>
      <c r="UWX548" s="221" t="s">
        <v>98</v>
      </c>
      <c r="UWY548" s="221"/>
      <c r="UWZ548" s="85"/>
      <c r="UXA548" s="46"/>
      <c r="UXB548" s="43"/>
      <c r="UXC548" s="44"/>
      <c r="UXD548" s="47" t="e">
        <f>UXD549+#REF!+#REF!</f>
        <v>#REF!</v>
      </c>
      <c r="UXE548" s="48"/>
      <c r="UXF548" s="221" t="s">
        <v>98</v>
      </c>
      <c r="UXG548" s="221"/>
      <c r="UXH548" s="85"/>
      <c r="UXI548" s="46"/>
      <c r="UXJ548" s="43"/>
      <c r="UXK548" s="44"/>
      <c r="UXL548" s="47" t="e">
        <f>UXL549+#REF!+#REF!</f>
        <v>#REF!</v>
      </c>
      <c r="UXM548" s="48"/>
      <c r="UXN548" s="221" t="s">
        <v>98</v>
      </c>
      <c r="UXO548" s="221"/>
      <c r="UXP548" s="85"/>
      <c r="UXQ548" s="46"/>
      <c r="UXR548" s="43"/>
      <c r="UXS548" s="44"/>
      <c r="UXT548" s="47" t="e">
        <f>UXT549+#REF!+#REF!</f>
        <v>#REF!</v>
      </c>
      <c r="UXU548" s="48"/>
      <c r="UXV548" s="221" t="s">
        <v>98</v>
      </c>
      <c r="UXW548" s="221"/>
      <c r="UXX548" s="85"/>
      <c r="UXY548" s="46"/>
      <c r="UXZ548" s="43"/>
      <c r="UYA548" s="44"/>
      <c r="UYB548" s="47" t="e">
        <f>UYB549+#REF!+#REF!</f>
        <v>#REF!</v>
      </c>
      <c r="UYC548" s="48"/>
      <c r="UYD548" s="221" t="s">
        <v>98</v>
      </c>
      <c r="UYE548" s="221"/>
      <c r="UYF548" s="85"/>
      <c r="UYG548" s="46"/>
      <c r="UYH548" s="43"/>
      <c r="UYI548" s="44"/>
      <c r="UYJ548" s="47" t="e">
        <f>UYJ549+#REF!+#REF!</f>
        <v>#REF!</v>
      </c>
      <c r="UYK548" s="48"/>
      <c r="UYL548" s="221" t="s">
        <v>98</v>
      </c>
      <c r="UYM548" s="221"/>
      <c r="UYN548" s="85"/>
      <c r="UYO548" s="46"/>
      <c r="UYP548" s="43"/>
      <c r="UYQ548" s="44"/>
      <c r="UYR548" s="47" t="e">
        <f>UYR549+#REF!+#REF!</f>
        <v>#REF!</v>
      </c>
      <c r="UYS548" s="48"/>
      <c r="UYT548" s="221" t="s">
        <v>98</v>
      </c>
      <c r="UYU548" s="221"/>
      <c r="UYV548" s="85"/>
      <c r="UYW548" s="46"/>
      <c r="UYX548" s="43"/>
      <c r="UYY548" s="44"/>
      <c r="UYZ548" s="47" t="e">
        <f>UYZ549+#REF!+#REF!</f>
        <v>#REF!</v>
      </c>
      <c r="UZA548" s="48"/>
      <c r="UZB548" s="221" t="s">
        <v>98</v>
      </c>
      <c r="UZC548" s="221"/>
      <c r="UZD548" s="85"/>
      <c r="UZE548" s="46"/>
      <c r="UZF548" s="43"/>
      <c r="UZG548" s="44"/>
      <c r="UZH548" s="47" t="e">
        <f>UZH549+#REF!+#REF!</f>
        <v>#REF!</v>
      </c>
      <c r="UZI548" s="48"/>
      <c r="UZJ548" s="221" t="s">
        <v>98</v>
      </c>
      <c r="UZK548" s="221"/>
      <c r="UZL548" s="85"/>
      <c r="UZM548" s="46"/>
      <c r="UZN548" s="43"/>
      <c r="UZO548" s="44"/>
      <c r="UZP548" s="47" t="e">
        <f>UZP549+#REF!+#REF!</f>
        <v>#REF!</v>
      </c>
      <c r="UZQ548" s="48"/>
      <c r="UZR548" s="221" t="s">
        <v>98</v>
      </c>
      <c r="UZS548" s="221"/>
      <c r="UZT548" s="85"/>
      <c r="UZU548" s="46"/>
      <c r="UZV548" s="43"/>
      <c r="UZW548" s="44"/>
      <c r="UZX548" s="47" t="e">
        <f>UZX549+#REF!+#REF!</f>
        <v>#REF!</v>
      </c>
      <c r="UZY548" s="48"/>
      <c r="UZZ548" s="221" t="s">
        <v>98</v>
      </c>
      <c r="VAA548" s="221"/>
      <c r="VAB548" s="85"/>
      <c r="VAC548" s="46"/>
      <c r="VAD548" s="43"/>
      <c r="VAE548" s="44"/>
      <c r="VAF548" s="47" t="e">
        <f>VAF549+#REF!+#REF!</f>
        <v>#REF!</v>
      </c>
      <c r="VAG548" s="48"/>
      <c r="VAH548" s="221" t="s">
        <v>98</v>
      </c>
      <c r="VAI548" s="221"/>
      <c r="VAJ548" s="85"/>
      <c r="VAK548" s="46"/>
      <c r="VAL548" s="43"/>
      <c r="VAM548" s="44"/>
      <c r="VAN548" s="47" t="e">
        <f>VAN549+#REF!+#REF!</f>
        <v>#REF!</v>
      </c>
      <c r="VAO548" s="48"/>
      <c r="VAP548" s="221" t="s">
        <v>98</v>
      </c>
      <c r="VAQ548" s="221"/>
      <c r="VAR548" s="85"/>
      <c r="VAS548" s="46"/>
      <c r="VAT548" s="43"/>
      <c r="VAU548" s="44"/>
      <c r="VAV548" s="47" t="e">
        <f>VAV549+#REF!+#REF!</f>
        <v>#REF!</v>
      </c>
      <c r="VAW548" s="48"/>
      <c r="VAX548" s="221" t="s">
        <v>98</v>
      </c>
      <c r="VAY548" s="221"/>
      <c r="VAZ548" s="85"/>
      <c r="VBA548" s="46"/>
      <c r="VBB548" s="43"/>
      <c r="VBC548" s="44"/>
      <c r="VBD548" s="47" t="e">
        <f>VBD549+#REF!+#REF!</f>
        <v>#REF!</v>
      </c>
      <c r="VBE548" s="48"/>
      <c r="VBF548" s="221" t="s">
        <v>98</v>
      </c>
      <c r="VBG548" s="221"/>
      <c r="VBH548" s="85"/>
      <c r="VBI548" s="46"/>
      <c r="VBJ548" s="43"/>
      <c r="VBK548" s="44"/>
      <c r="VBL548" s="47" t="e">
        <f>VBL549+#REF!+#REF!</f>
        <v>#REF!</v>
      </c>
      <c r="VBM548" s="48"/>
      <c r="VBN548" s="221" t="s">
        <v>98</v>
      </c>
      <c r="VBO548" s="221"/>
      <c r="VBP548" s="85"/>
      <c r="VBQ548" s="46"/>
      <c r="VBR548" s="43"/>
      <c r="VBS548" s="44"/>
      <c r="VBT548" s="47" t="e">
        <f>VBT549+#REF!+#REF!</f>
        <v>#REF!</v>
      </c>
      <c r="VBU548" s="48"/>
      <c r="VBV548" s="221" t="s">
        <v>98</v>
      </c>
      <c r="VBW548" s="221"/>
      <c r="VBX548" s="85"/>
      <c r="VBY548" s="46"/>
      <c r="VBZ548" s="43"/>
      <c r="VCA548" s="44"/>
      <c r="VCB548" s="47" t="e">
        <f>VCB549+#REF!+#REF!</f>
        <v>#REF!</v>
      </c>
      <c r="VCC548" s="48"/>
      <c r="VCD548" s="221" t="s">
        <v>98</v>
      </c>
      <c r="VCE548" s="221"/>
      <c r="VCF548" s="85"/>
      <c r="VCG548" s="46"/>
      <c r="VCH548" s="43"/>
      <c r="VCI548" s="44"/>
      <c r="VCJ548" s="47" t="e">
        <f>VCJ549+#REF!+#REF!</f>
        <v>#REF!</v>
      </c>
      <c r="VCK548" s="48"/>
      <c r="VCL548" s="221" t="s">
        <v>98</v>
      </c>
      <c r="VCM548" s="221"/>
      <c r="VCN548" s="85"/>
      <c r="VCO548" s="46"/>
      <c r="VCP548" s="43"/>
      <c r="VCQ548" s="44"/>
      <c r="VCR548" s="47" t="e">
        <f>VCR549+#REF!+#REF!</f>
        <v>#REF!</v>
      </c>
      <c r="VCS548" s="48"/>
      <c r="VCT548" s="221" t="s">
        <v>98</v>
      </c>
      <c r="VCU548" s="221"/>
      <c r="VCV548" s="85"/>
      <c r="VCW548" s="46"/>
      <c r="VCX548" s="43"/>
      <c r="VCY548" s="44"/>
      <c r="VCZ548" s="47" t="e">
        <f>VCZ549+#REF!+#REF!</f>
        <v>#REF!</v>
      </c>
      <c r="VDA548" s="48"/>
      <c r="VDB548" s="221" t="s">
        <v>98</v>
      </c>
      <c r="VDC548" s="221"/>
      <c r="VDD548" s="85"/>
      <c r="VDE548" s="46"/>
      <c r="VDF548" s="43"/>
      <c r="VDG548" s="44"/>
      <c r="VDH548" s="47" t="e">
        <f>VDH549+#REF!+#REF!</f>
        <v>#REF!</v>
      </c>
      <c r="VDI548" s="48"/>
      <c r="VDJ548" s="221" t="s">
        <v>98</v>
      </c>
      <c r="VDK548" s="221"/>
      <c r="VDL548" s="85"/>
      <c r="VDM548" s="46"/>
      <c r="VDN548" s="43"/>
      <c r="VDO548" s="44"/>
      <c r="VDP548" s="47" t="e">
        <f>VDP549+#REF!+#REF!</f>
        <v>#REF!</v>
      </c>
      <c r="VDQ548" s="48"/>
      <c r="VDR548" s="221" t="s">
        <v>98</v>
      </c>
      <c r="VDS548" s="221"/>
      <c r="VDT548" s="85"/>
      <c r="VDU548" s="46"/>
      <c r="VDV548" s="43"/>
      <c r="VDW548" s="44"/>
      <c r="VDX548" s="47" t="e">
        <f>VDX549+#REF!+#REF!</f>
        <v>#REF!</v>
      </c>
      <c r="VDY548" s="48"/>
      <c r="VDZ548" s="221" t="s">
        <v>98</v>
      </c>
      <c r="VEA548" s="221"/>
      <c r="VEB548" s="85"/>
      <c r="VEC548" s="46"/>
      <c r="VED548" s="43"/>
      <c r="VEE548" s="44"/>
      <c r="VEF548" s="47" t="e">
        <f>VEF549+#REF!+#REF!</f>
        <v>#REF!</v>
      </c>
      <c r="VEG548" s="48"/>
      <c r="VEH548" s="221" t="s">
        <v>98</v>
      </c>
      <c r="VEI548" s="221"/>
      <c r="VEJ548" s="85"/>
      <c r="VEK548" s="46"/>
      <c r="VEL548" s="43"/>
      <c r="VEM548" s="44"/>
      <c r="VEN548" s="47" t="e">
        <f>VEN549+#REF!+#REF!</f>
        <v>#REF!</v>
      </c>
      <c r="VEO548" s="48"/>
      <c r="VEP548" s="221" t="s">
        <v>98</v>
      </c>
      <c r="VEQ548" s="221"/>
      <c r="VER548" s="85"/>
      <c r="VES548" s="46"/>
      <c r="VET548" s="43"/>
      <c r="VEU548" s="44"/>
      <c r="VEV548" s="47" t="e">
        <f>VEV549+#REF!+#REF!</f>
        <v>#REF!</v>
      </c>
      <c r="VEW548" s="48"/>
      <c r="VEX548" s="221" t="s">
        <v>98</v>
      </c>
      <c r="VEY548" s="221"/>
      <c r="VEZ548" s="85"/>
      <c r="VFA548" s="46"/>
      <c r="VFB548" s="43"/>
      <c r="VFC548" s="44"/>
      <c r="VFD548" s="47" t="e">
        <f>VFD549+#REF!+#REF!</f>
        <v>#REF!</v>
      </c>
      <c r="VFE548" s="48"/>
      <c r="VFF548" s="221" t="s">
        <v>98</v>
      </c>
      <c r="VFG548" s="221"/>
      <c r="VFH548" s="85"/>
      <c r="VFI548" s="46"/>
      <c r="VFJ548" s="43"/>
      <c r="VFK548" s="44"/>
      <c r="VFL548" s="47" t="e">
        <f>VFL549+#REF!+#REF!</f>
        <v>#REF!</v>
      </c>
      <c r="VFM548" s="48"/>
      <c r="VFN548" s="221" t="s">
        <v>98</v>
      </c>
      <c r="VFO548" s="221"/>
      <c r="VFP548" s="85"/>
      <c r="VFQ548" s="46"/>
      <c r="VFR548" s="43"/>
      <c r="VFS548" s="44"/>
      <c r="VFT548" s="47" t="e">
        <f>VFT549+#REF!+#REF!</f>
        <v>#REF!</v>
      </c>
      <c r="VFU548" s="48"/>
      <c r="VFV548" s="221" t="s">
        <v>98</v>
      </c>
      <c r="VFW548" s="221"/>
      <c r="VFX548" s="85"/>
      <c r="VFY548" s="46"/>
      <c r="VFZ548" s="43"/>
      <c r="VGA548" s="44"/>
      <c r="VGB548" s="47" t="e">
        <f>VGB549+#REF!+#REF!</f>
        <v>#REF!</v>
      </c>
      <c r="VGC548" s="48"/>
      <c r="VGD548" s="221" t="s">
        <v>98</v>
      </c>
      <c r="VGE548" s="221"/>
      <c r="VGF548" s="85"/>
      <c r="VGG548" s="46"/>
      <c r="VGH548" s="43"/>
      <c r="VGI548" s="44"/>
      <c r="VGJ548" s="47" t="e">
        <f>VGJ549+#REF!+#REF!</f>
        <v>#REF!</v>
      </c>
      <c r="VGK548" s="48"/>
      <c r="VGL548" s="221" t="s">
        <v>98</v>
      </c>
      <c r="VGM548" s="221"/>
      <c r="VGN548" s="85"/>
      <c r="VGO548" s="46"/>
      <c r="VGP548" s="43"/>
      <c r="VGQ548" s="44"/>
      <c r="VGR548" s="47" t="e">
        <f>VGR549+#REF!+#REF!</f>
        <v>#REF!</v>
      </c>
      <c r="VGS548" s="48"/>
      <c r="VGT548" s="221" t="s">
        <v>98</v>
      </c>
      <c r="VGU548" s="221"/>
      <c r="VGV548" s="85"/>
      <c r="VGW548" s="46"/>
      <c r="VGX548" s="43"/>
      <c r="VGY548" s="44"/>
      <c r="VGZ548" s="47" t="e">
        <f>VGZ549+#REF!+#REF!</f>
        <v>#REF!</v>
      </c>
      <c r="VHA548" s="48"/>
      <c r="VHB548" s="221" t="s">
        <v>98</v>
      </c>
      <c r="VHC548" s="221"/>
      <c r="VHD548" s="85"/>
      <c r="VHE548" s="46"/>
      <c r="VHF548" s="43"/>
      <c r="VHG548" s="44"/>
      <c r="VHH548" s="47" t="e">
        <f>VHH549+#REF!+#REF!</f>
        <v>#REF!</v>
      </c>
      <c r="VHI548" s="48"/>
      <c r="VHJ548" s="221" t="s">
        <v>98</v>
      </c>
      <c r="VHK548" s="221"/>
      <c r="VHL548" s="85"/>
      <c r="VHM548" s="46"/>
      <c r="VHN548" s="43"/>
      <c r="VHO548" s="44"/>
      <c r="VHP548" s="47" t="e">
        <f>VHP549+#REF!+#REF!</f>
        <v>#REF!</v>
      </c>
      <c r="VHQ548" s="48"/>
      <c r="VHR548" s="221" t="s">
        <v>98</v>
      </c>
      <c r="VHS548" s="221"/>
      <c r="VHT548" s="85"/>
      <c r="VHU548" s="46"/>
      <c r="VHV548" s="43"/>
      <c r="VHW548" s="44"/>
      <c r="VHX548" s="47" t="e">
        <f>VHX549+#REF!+#REF!</f>
        <v>#REF!</v>
      </c>
      <c r="VHY548" s="48"/>
      <c r="VHZ548" s="221" t="s">
        <v>98</v>
      </c>
      <c r="VIA548" s="221"/>
      <c r="VIB548" s="85"/>
      <c r="VIC548" s="46"/>
      <c r="VID548" s="43"/>
      <c r="VIE548" s="44"/>
      <c r="VIF548" s="47" t="e">
        <f>VIF549+#REF!+#REF!</f>
        <v>#REF!</v>
      </c>
      <c r="VIG548" s="48"/>
      <c r="VIH548" s="221" t="s">
        <v>98</v>
      </c>
      <c r="VII548" s="221"/>
      <c r="VIJ548" s="85"/>
      <c r="VIK548" s="46"/>
      <c r="VIL548" s="43"/>
      <c r="VIM548" s="44"/>
      <c r="VIN548" s="47" t="e">
        <f>VIN549+#REF!+#REF!</f>
        <v>#REF!</v>
      </c>
      <c r="VIO548" s="48"/>
      <c r="VIP548" s="221" t="s">
        <v>98</v>
      </c>
      <c r="VIQ548" s="221"/>
      <c r="VIR548" s="85"/>
      <c r="VIS548" s="46"/>
      <c r="VIT548" s="43"/>
      <c r="VIU548" s="44"/>
      <c r="VIV548" s="47" t="e">
        <f>VIV549+#REF!+#REF!</f>
        <v>#REF!</v>
      </c>
      <c r="VIW548" s="48"/>
      <c r="VIX548" s="221" t="s">
        <v>98</v>
      </c>
      <c r="VIY548" s="221"/>
      <c r="VIZ548" s="85"/>
      <c r="VJA548" s="46"/>
      <c r="VJB548" s="43"/>
      <c r="VJC548" s="44"/>
      <c r="VJD548" s="47" t="e">
        <f>VJD549+#REF!+#REF!</f>
        <v>#REF!</v>
      </c>
      <c r="VJE548" s="48"/>
      <c r="VJF548" s="221" t="s">
        <v>98</v>
      </c>
      <c r="VJG548" s="221"/>
      <c r="VJH548" s="85"/>
      <c r="VJI548" s="46"/>
      <c r="VJJ548" s="43"/>
      <c r="VJK548" s="44"/>
      <c r="VJL548" s="47" t="e">
        <f>VJL549+#REF!+#REF!</f>
        <v>#REF!</v>
      </c>
      <c r="VJM548" s="48"/>
      <c r="VJN548" s="221" t="s">
        <v>98</v>
      </c>
      <c r="VJO548" s="221"/>
      <c r="VJP548" s="85"/>
      <c r="VJQ548" s="46"/>
      <c r="VJR548" s="43"/>
      <c r="VJS548" s="44"/>
      <c r="VJT548" s="47" t="e">
        <f>VJT549+#REF!+#REF!</f>
        <v>#REF!</v>
      </c>
      <c r="VJU548" s="48"/>
      <c r="VJV548" s="221" t="s">
        <v>98</v>
      </c>
      <c r="VJW548" s="221"/>
      <c r="VJX548" s="85"/>
      <c r="VJY548" s="46"/>
      <c r="VJZ548" s="43"/>
      <c r="VKA548" s="44"/>
      <c r="VKB548" s="47" t="e">
        <f>VKB549+#REF!+#REF!</f>
        <v>#REF!</v>
      </c>
      <c r="VKC548" s="48"/>
      <c r="VKD548" s="221" t="s">
        <v>98</v>
      </c>
      <c r="VKE548" s="221"/>
      <c r="VKF548" s="85"/>
      <c r="VKG548" s="46"/>
      <c r="VKH548" s="43"/>
      <c r="VKI548" s="44"/>
      <c r="VKJ548" s="47" t="e">
        <f>VKJ549+#REF!+#REF!</f>
        <v>#REF!</v>
      </c>
      <c r="VKK548" s="48"/>
      <c r="VKL548" s="221" t="s">
        <v>98</v>
      </c>
      <c r="VKM548" s="221"/>
      <c r="VKN548" s="85"/>
      <c r="VKO548" s="46"/>
      <c r="VKP548" s="43"/>
      <c r="VKQ548" s="44"/>
      <c r="VKR548" s="47" t="e">
        <f>VKR549+#REF!+#REF!</f>
        <v>#REF!</v>
      </c>
      <c r="VKS548" s="48"/>
      <c r="VKT548" s="221" t="s">
        <v>98</v>
      </c>
      <c r="VKU548" s="221"/>
      <c r="VKV548" s="85"/>
      <c r="VKW548" s="46"/>
      <c r="VKX548" s="43"/>
      <c r="VKY548" s="44"/>
      <c r="VKZ548" s="47" t="e">
        <f>VKZ549+#REF!+#REF!</f>
        <v>#REF!</v>
      </c>
      <c r="VLA548" s="48"/>
      <c r="VLB548" s="221" t="s">
        <v>98</v>
      </c>
      <c r="VLC548" s="221"/>
      <c r="VLD548" s="85"/>
      <c r="VLE548" s="46"/>
      <c r="VLF548" s="43"/>
      <c r="VLG548" s="44"/>
      <c r="VLH548" s="47" t="e">
        <f>VLH549+#REF!+#REF!</f>
        <v>#REF!</v>
      </c>
      <c r="VLI548" s="48"/>
      <c r="VLJ548" s="221" t="s">
        <v>98</v>
      </c>
      <c r="VLK548" s="221"/>
      <c r="VLL548" s="85"/>
      <c r="VLM548" s="46"/>
      <c r="VLN548" s="43"/>
      <c r="VLO548" s="44"/>
      <c r="VLP548" s="47" t="e">
        <f>VLP549+#REF!+#REF!</f>
        <v>#REF!</v>
      </c>
      <c r="VLQ548" s="48"/>
      <c r="VLR548" s="221" t="s">
        <v>98</v>
      </c>
      <c r="VLS548" s="221"/>
      <c r="VLT548" s="85"/>
      <c r="VLU548" s="46"/>
      <c r="VLV548" s="43"/>
      <c r="VLW548" s="44"/>
      <c r="VLX548" s="47" t="e">
        <f>VLX549+#REF!+#REF!</f>
        <v>#REF!</v>
      </c>
      <c r="VLY548" s="48"/>
      <c r="VLZ548" s="221" t="s">
        <v>98</v>
      </c>
      <c r="VMA548" s="221"/>
      <c r="VMB548" s="85"/>
      <c r="VMC548" s="46"/>
      <c r="VMD548" s="43"/>
      <c r="VME548" s="44"/>
      <c r="VMF548" s="47" t="e">
        <f>VMF549+#REF!+#REF!</f>
        <v>#REF!</v>
      </c>
      <c r="VMG548" s="48"/>
      <c r="VMH548" s="221" t="s">
        <v>98</v>
      </c>
      <c r="VMI548" s="221"/>
      <c r="VMJ548" s="85"/>
      <c r="VMK548" s="46"/>
      <c r="VML548" s="43"/>
      <c r="VMM548" s="44"/>
      <c r="VMN548" s="47" t="e">
        <f>VMN549+#REF!+#REF!</f>
        <v>#REF!</v>
      </c>
      <c r="VMO548" s="48"/>
      <c r="VMP548" s="221" t="s">
        <v>98</v>
      </c>
      <c r="VMQ548" s="221"/>
      <c r="VMR548" s="85"/>
      <c r="VMS548" s="46"/>
      <c r="VMT548" s="43"/>
      <c r="VMU548" s="44"/>
      <c r="VMV548" s="47" t="e">
        <f>VMV549+#REF!+#REF!</f>
        <v>#REF!</v>
      </c>
      <c r="VMW548" s="48"/>
      <c r="VMX548" s="221" t="s">
        <v>98</v>
      </c>
      <c r="VMY548" s="221"/>
      <c r="VMZ548" s="85"/>
      <c r="VNA548" s="46"/>
      <c r="VNB548" s="43"/>
      <c r="VNC548" s="44"/>
      <c r="VND548" s="47" t="e">
        <f>VND549+#REF!+#REF!</f>
        <v>#REF!</v>
      </c>
      <c r="VNE548" s="48"/>
      <c r="VNF548" s="221" t="s">
        <v>98</v>
      </c>
      <c r="VNG548" s="221"/>
      <c r="VNH548" s="85"/>
      <c r="VNI548" s="46"/>
      <c r="VNJ548" s="43"/>
      <c r="VNK548" s="44"/>
      <c r="VNL548" s="47" t="e">
        <f>VNL549+#REF!+#REF!</f>
        <v>#REF!</v>
      </c>
      <c r="VNM548" s="48"/>
      <c r="VNN548" s="221" t="s">
        <v>98</v>
      </c>
      <c r="VNO548" s="221"/>
      <c r="VNP548" s="85"/>
      <c r="VNQ548" s="46"/>
      <c r="VNR548" s="43"/>
      <c r="VNS548" s="44"/>
      <c r="VNT548" s="47" t="e">
        <f>VNT549+#REF!+#REF!</f>
        <v>#REF!</v>
      </c>
      <c r="VNU548" s="48"/>
      <c r="VNV548" s="221" t="s">
        <v>98</v>
      </c>
      <c r="VNW548" s="221"/>
      <c r="VNX548" s="85"/>
      <c r="VNY548" s="46"/>
      <c r="VNZ548" s="43"/>
      <c r="VOA548" s="44"/>
      <c r="VOB548" s="47" t="e">
        <f>VOB549+#REF!+#REF!</f>
        <v>#REF!</v>
      </c>
      <c r="VOC548" s="48"/>
      <c r="VOD548" s="221" t="s">
        <v>98</v>
      </c>
      <c r="VOE548" s="221"/>
      <c r="VOF548" s="85"/>
      <c r="VOG548" s="46"/>
      <c r="VOH548" s="43"/>
      <c r="VOI548" s="44"/>
      <c r="VOJ548" s="47" t="e">
        <f>VOJ549+#REF!+#REF!</f>
        <v>#REF!</v>
      </c>
      <c r="VOK548" s="48"/>
      <c r="VOL548" s="221" t="s">
        <v>98</v>
      </c>
      <c r="VOM548" s="221"/>
      <c r="VON548" s="85"/>
      <c r="VOO548" s="46"/>
      <c r="VOP548" s="43"/>
      <c r="VOQ548" s="44"/>
      <c r="VOR548" s="47" t="e">
        <f>VOR549+#REF!+#REF!</f>
        <v>#REF!</v>
      </c>
      <c r="VOS548" s="48"/>
      <c r="VOT548" s="221" t="s">
        <v>98</v>
      </c>
      <c r="VOU548" s="221"/>
      <c r="VOV548" s="85"/>
      <c r="VOW548" s="46"/>
      <c r="VOX548" s="43"/>
      <c r="VOY548" s="44"/>
      <c r="VOZ548" s="47" t="e">
        <f>VOZ549+#REF!+#REF!</f>
        <v>#REF!</v>
      </c>
      <c r="VPA548" s="48"/>
      <c r="VPB548" s="221" t="s">
        <v>98</v>
      </c>
      <c r="VPC548" s="221"/>
      <c r="VPD548" s="85"/>
      <c r="VPE548" s="46"/>
      <c r="VPF548" s="43"/>
      <c r="VPG548" s="44"/>
      <c r="VPH548" s="47" t="e">
        <f>VPH549+#REF!+#REF!</f>
        <v>#REF!</v>
      </c>
      <c r="VPI548" s="48"/>
      <c r="VPJ548" s="221" t="s">
        <v>98</v>
      </c>
      <c r="VPK548" s="221"/>
      <c r="VPL548" s="85"/>
      <c r="VPM548" s="46"/>
      <c r="VPN548" s="43"/>
      <c r="VPO548" s="44"/>
      <c r="VPP548" s="47" t="e">
        <f>VPP549+#REF!+#REF!</f>
        <v>#REF!</v>
      </c>
      <c r="VPQ548" s="48"/>
      <c r="VPR548" s="221" t="s">
        <v>98</v>
      </c>
      <c r="VPS548" s="221"/>
      <c r="VPT548" s="85"/>
      <c r="VPU548" s="46"/>
      <c r="VPV548" s="43"/>
      <c r="VPW548" s="44"/>
      <c r="VPX548" s="47" t="e">
        <f>VPX549+#REF!+#REF!</f>
        <v>#REF!</v>
      </c>
      <c r="VPY548" s="48"/>
      <c r="VPZ548" s="221" t="s">
        <v>98</v>
      </c>
      <c r="VQA548" s="221"/>
      <c r="VQB548" s="85"/>
      <c r="VQC548" s="46"/>
      <c r="VQD548" s="43"/>
      <c r="VQE548" s="44"/>
      <c r="VQF548" s="47" t="e">
        <f>VQF549+#REF!+#REF!</f>
        <v>#REF!</v>
      </c>
      <c r="VQG548" s="48"/>
      <c r="VQH548" s="221" t="s">
        <v>98</v>
      </c>
      <c r="VQI548" s="221"/>
      <c r="VQJ548" s="85"/>
      <c r="VQK548" s="46"/>
      <c r="VQL548" s="43"/>
      <c r="VQM548" s="44"/>
      <c r="VQN548" s="47" t="e">
        <f>VQN549+#REF!+#REF!</f>
        <v>#REF!</v>
      </c>
      <c r="VQO548" s="48"/>
      <c r="VQP548" s="221" t="s">
        <v>98</v>
      </c>
      <c r="VQQ548" s="221"/>
      <c r="VQR548" s="85"/>
      <c r="VQS548" s="46"/>
      <c r="VQT548" s="43"/>
      <c r="VQU548" s="44"/>
      <c r="VQV548" s="47" t="e">
        <f>VQV549+#REF!+#REF!</f>
        <v>#REF!</v>
      </c>
      <c r="VQW548" s="48"/>
      <c r="VQX548" s="221" t="s">
        <v>98</v>
      </c>
      <c r="VQY548" s="221"/>
      <c r="VQZ548" s="85"/>
      <c r="VRA548" s="46"/>
      <c r="VRB548" s="43"/>
      <c r="VRC548" s="44"/>
      <c r="VRD548" s="47" t="e">
        <f>VRD549+#REF!+#REF!</f>
        <v>#REF!</v>
      </c>
      <c r="VRE548" s="48"/>
      <c r="VRF548" s="221" t="s">
        <v>98</v>
      </c>
      <c r="VRG548" s="221"/>
      <c r="VRH548" s="85"/>
      <c r="VRI548" s="46"/>
      <c r="VRJ548" s="43"/>
      <c r="VRK548" s="44"/>
      <c r="VRL548" s="47" t="e">
        <f>VRL549+#REF!+#REF!</f>
        <v>#REF!</v>
      </c>
      <c r="VRM548" s="48"/>
      <c r="VRN548" s="221" t="s">
        <v>98</v>
      </c>
      <c r="VRO548" s="221"/>
      <c r="VRP548" s="85"/>
      <c r="VRQ548" s="46"/>
      <c r="VRR548" s="43"/>
      <c r="VRS548" s="44"/>
      <c r="VRT548" s="47" t="e">
        <f>VRT549+#REF!+#REF!</f>
        <v>#REF!</v>
      </c>
      <c r="VRU548" s="48"/>
      <c r="VRV548" s="221" t="s">
        <v>98</v>
      </c>
      <c r="VRW548" s="221"/>
      <c r="VRX548" s="85"/>
      <c r="VRY548" s="46"/>
      <c r="VRZ548" s="43"/>
      <c r="VSA548" s="44"/>
      <c r="VSB548" s="47" t="e">
        <f>VSB549+#REF!+#REF!</f>
        <v>#REF!</v>
      </c>
      <c r="VSC548" s="48"/>
      <c r="VSD548" s="221" t="s">
        <v>98</v>
      </c>
      <c r="VSE548" s="221"/>
      <c r="VSF548" s="85"/>
      <c r="VSG548" s="46"/>
      <c r="VSH548" s="43"/>
      <c r="VSI548" s="44"/>
      <c r="VSJ548" s="47" t="e">
        <f>VSJ549+#REF!+#REF!</f>
        <v>#REF!</v>
      </c>
      <c r="VSK548" s="48"/>
      <c r="VSL548" s="221" t="s">
        <v>98</v>
      </c>
      <c r="VSM548" s="221"/>
      <c r="VSN548" s="85"/>
      <c r="VSO548" s="46"/>
      <c r="VSP548" s="43"/>
      <c r="VSQ548" s="44"/>
      <c r="VSR548" s="47" t="e">
        <f>VSR549+#REF!+#REF!</f>
        <v>#REF!</v>
      </c>
      <c r="VSS548" s="48"/>
      <c r="VST548" s="221" t="s">
        <v>98</v>
      </c>
      <c r="VSU548" s="221"/>
      <c r="VSV548" s="85"/>
      <c r="VSW548" s="46"/>
      <c r="VSX548" s="43"/>
      <c r="VSY548" s="44"/>
      <c r="VSZ548" s="47" t="e">
        <f>VSZ549+#REF!+#REF!</f>
        <v>#REF!</v>
      </c>
      <c r="VTA548" s="48"/>
      <c r="VTB548" s="221" t="s">
        <v>98</v>
      </c>
      <c r="VTC548" s="221"/>
      <c r="VTD548" s="85"/>
      <c r="VTE548" s="46"/>
      <c r="VTF548" s="43"/>
      <c r="VTG548" s="44"/>
      <c r="VTH548" s="47" t="e">
        <f>VTH549+#REF!+#REF!</f>
        <v>#REF!</v>
      </c>
      <c r="VTI548" s="48"/>
      <c r="VTJ548" s="221" t="s">
        <v>98</v>
      </c>
      <c r="VTK548" s="221"/>
      <c r="VTL548" s="85"/>
      <c r="VTM548" s="46"/>
      <c r="VTN548" s="43"/>
      <c r="VTO548" s="44"/>
      <c r="VTP548" s="47" t="e">
        <f>VTP549+#REF!+#REF!</f>
        <v>#REF!</v>
      </c>
      <c r="VTQ548" s="48"/>
      <c r="VTR548" s="221" t="s">
        <v>98</v>
      </c>
      <c r="VTS548" s="221"/>
      <c r="VTT548" s="85"/>
      <c r="VTU548" s="46"/>
      <c r="VTV548" s="43"/>
      <c r="VTW548" s="44"/>
      <c r="VTX548" s="47" t="e">
        <f>VTX549+#REF!+#REF!</f>
        <v>#REF!</v>
      </c>
      <c r="VTY548" s="48"/>
      <c r="VTZ548" s="221" t="s">
        <v>98</v>
      </c>
      <c r="VUA548" s="221"/>
      <c r="VUB548" s="85"/>
      <c r="VUC548" s="46"/>
      <c r="VUD548" s="43"/>
      <c r="VUE548" s="44"/>
      <c r="VUF548" s="47" t="e">
        <f>VUF549+#REF!+#REF!</f>
        <v>#REF!</v>
      </c>
      <c r="VUG548" s="48"/>
      <c r="VUH548" s="221" t="s">
        <v>98</v>
      </c>
      <c r="VUI548" s="221"/>
      <c r="VUJ548" s="85"/>
      <c r="VUK548" s="46"/>
      <c r="VUL548" s="43"/>
      <c r="VUM548" s="44"/>
      <c r="VUN548" s="47" t="e">
        <f>VUN549+#REF!+#REF!</f>
        <v>#REF!</v>
      </c>
      <c r="VUO548" s="48"/>
      <c r="VUP548" s="221" t="s">
        <v>98</v>
      </c>
      <c r="VUQ548" s="221"/>
      <c r="VUR548" s="85"/>
      <c r="VUS548" s="46"/>
      <c r="VUT548" s="43"/>
      <c r="VUU548" s="44"/>
      <c r="VUV548" s="47" t="e">
        <f>VUV549+#REF!+#REF!</f>
        <v>#REF!</v>
      </c>
      <c r="VUW548" s="48"/>
      <c r="VUX548" s="221" t="s">
        <v>98</v>
      </c>
      <c r="VUY548" s="221"/>
      <c r="VUZ548" s="85"/>
      <c r="VVA548" s="46"/>
      <c r="VVB548" s="43"/>
      <c r="VVC548" s="44"/>
      <c r="VVD548" s="47" t="e">
        <f>VVD549+#REF!+#REF!</f>
        <v>#REF!</v>
      </c>
      <c r="VVE548" s="48"/>
      <c r="VVF548" s="221" t="s">
        <v>98</v>
      </c>
      <c r="VVG548" s="221"/>
      <c r="VVH548" s="85"/>
      <c r="VVI548" s="46"/>
      <c r="VVJ548" s="43"/>
      <c r="VVK548" s="44"/>
      <c r="VVL548" s="47" t="e">
        <f>VVL549+#REF!+#REF!</f>
        <v>#REF!</v>
      </c>
      <c r="VVM548" s="48"/>
      <c r="VVN548" s="221" t="s">
        <v>98</v>
      </c>
      <c r="VVO548" s="221"/>
      <c r="VVP548" s="85"/>
      <c r="VVQ548" s="46"/>
      <c r="VVR548" s="43"/>
      <c r="VVS548" s="44"/>
      <c r="VVT548" s="47" t="e">
        <f>VVT549+#REF!+#REF!</f>
        <v>#REF!</v>
      </c>
      <c r="VVU548" s="48"/>
      <c r="VVV548" s="221" t="s">
        <v>98</v>
      </c>
      <c r="VVW548" s="221"/>
      <c r="VVX548" s="85"/>
      <c r="VVY548" s="46"/>
      <c r="VVZ548" s="43"/>
      <c r="VWA548" s="44"/>
      <c r="VWB548" s="47" t="e">
        <f>VWB549+#REF!+#REF!</f>
        <v>#REF!</v>
      </c>
      <c r="VWC548" s="48"/>
      <c r="VWD548" s="221" t="s">
        <v>98</v>
      </c>
      <c r="VWE548" s="221"/>
      <c r="VWF548" s="85"/>
      <c r="VWG548" s="46"/>
      <c r="VWH548" s="43"/>
      <c r="VWI548" s="44"/>
      <c r="VWJ548" s="47" t="e">
        <f>VWJ549+#REF!+#REF!</f>
        <v>#REF!</v>
      </c>
      <c r="VWK548" s="48"/>
      <c r="VWL548" s="221" t="s">
        <v>98</v>
      </c>
      <c r="VWM548" s="221"/>
      <c r="VWN548" s="85"/>
      <c r="VWO548" s="46"/>
      <c r="VWP548" s="43"/>
      <c r="VWQ548" s="44"/>
      <c r="VWR548" s="47" t="e">
        <f>VWR549+#REF!+#REF!</f>
        <v>#REF!</v>
      </c>
      <c r="VWS548" s="48"/>
      <c r="VWT548" s="221" t="s">
        <v>98</v>
      </c>
      <c r="VWU548" s="221"/>
      <c r="VWV548" s="85"/>
      <c r="VWW548" s="46"/>
      <c r="VWX548" s="43"/>
      <c r="VWY548" s="44"/>
      <c r="VWZ548" s="47" t="e">
        <f>VWZ549+#REF!+#REF!</f>
        <v>#REF!</v>
      </c>
      <c r="VXA548" s="48"/>
      <c r="VXB548" s="221" t="s">
        <v>98</v>
      </c>
      <c r="VXC548" s="221"/>
      <c r="VXD548" s="85"/>
      <c r="VXE548" s="46"/>
      <c r="VXF548" s="43"/>
      <c r="VXG548" s="44"/>
      <c r="VXH548" s="47" t="e">
        <f>VXH549+#REF!+#REF!</f>
        <v>#REF!</v>
      </c>
      <c r="VXI548" s="48"/>
      <c r="VXJ548" s="221" t="s">
        <v>98</v>
      </c>
      <c r="VXK548" s="221"/>
      <c r="VXL548" s="85"/>
      <c r="VXM548" s="46"/>
      <c r="VXN548" s="43"/>
      <c r="VXO548" s="44"/>
      <c r="VXP548" s="47" t="e">
        <f>VXP549+#REF!+#REF!</f>
        <v>#REF!</v>
      </c>
      <c r="VXQ548" s="48"/>
      <c r="VXR548" s="221" t="s">
        <v>98</v>
      </c>
      <c r="VXS548" s="221"/>
      <c r="VXT548" s="85"/>
      <c r="VXU548" s="46"/>
      <c r="VXV548" s="43"/>
      <c r="VXW548" s="44"/>
      <c r="VXX548" s="47" t="e">
        <f>VXX549+#REF!+#REF!</f>
        <v>#REF!</v>
      </c>
      <c r="VXY548" s="48"/>
      <c r="VXZ548" s="221" t="s">
        <v>98</v>
      </c>
      <c r="VYA548" s="221"/>
      <c r="VYB548" s="85"/>
      <c r="VYC548" s="46"/>
      <c r="VYD548" s="43"/>
      <c r="VYE548" s="44"/>
      <c r="VYF548" s="47" t="e">
        <f>VYF549+#REF!+#REF!</f>
        <v>#REF!</v>
      </c>
      <c r="VYG548" s="48"/>
      <c r="VYH548" s="221" t="s">
        <v>98</v>
      </c>
      <c r="VYI548" s="221"/>
      <c r="VYJ548" s="85"/>
      <c r="VYK548" s="46"/>
      <c r="VYL548" s="43"/>
      <c r="VYM548" s="44"/>
      <c r="VYN548" s="47" t="e">
        <f>VYN549+#REF!+#REF!</f>
        <v>#REF!</v>
      </c>
      <c r="VYO548" s="48"/>
      <c r="VYP548" s="221" t="s">
        <v>98</v>
      </c>
      <c r="VYQ548" s="221"/>
      <c r="VYR548" s="85"/>
      <c r="VYS548" s="46"/>
      <c r="VYT548" s="43"/>
      <c r="VYU548" s="44"/>
      <c r="VYV548" s="47" t="e">
        <f>VYV549+#REF!+#REF!</f>
        <v>#REF!</v>
      </c>
      <c r="VYW548" s="48"/>
      <c r="VYX548" s="221" t="s">
        <v>98</v>
      </c>
      <c r="VYY548" s="221"/>
      <c r="VYZ548" s="85"/>
      <c r="VZA548" s="46"/>
      <c r="VZB548" s="43"/>
      <c r="VZC548" s="44"/>
      <c r="VZD548" s="47" t="e">
        <f>VZD549+#REF!+#REF!</f>
        <v>#REF!</v>
      </c>
      <c r="VZE548" s="48"/>
      <c r="VZF548" s="221" t="s">
        <v>98</v>
      </c>
      <c r="VZG548" s="221"/>
      <c r="VZH548" s="85"/>
      <c r="VZI548" s="46"/>
      <c r="VZJ548" s="43"/>
      <c r="VZK548" s="44"/>
      <c r="VZL548" s="47" t="e">
        <f>VZL549+#REF!+#REF!</f>
        <v>#REF!</v>
      </c>
      <c r="VZM548" s="48"/>
      <c r="VZN548" s="221" t="s">
        <v>98</v>
      </c>
      <c r="VZO548" s="221"/>
      <c r="VZP548" s="85"/>
      <c r="VZQ548" s="46"/>
      <c r="VZR548" s="43"/>
      <c r="VZS548" s="44"/>
      <c r="VZT548" s="47" t="e">
        <f>VZT549+#REF!+#REF!</f>
        <v>#REF!</v>
      </c>
      <c r="VZU548" s="48"/>
      <c r="VZV548" s="221" t="s">
        <v>98</v>
      </c>
      <c r="VZW548" s="221"/>
      <c r="VZX548" s="85"/>
      <c r="VZY548" s="46"/>
      <c r="VZZ548" s="43"/>
      <c r="WAA548" s="44"/>
      <c r="WAB548" s="47" t="e">
        <f>WAB549+#REF!+#REF!</f>
        <v>#REF!</v>
      </c>
      <c r="WAC548" s="48"/>
      <c r="WAD548" s="221" t="s">
        <v>98</v>
      </c>
      <c r="WAE548" s="221"/>
      <c r="WAF548" s="85"/>
      <c r="WAG548" s="46"/>
      <c r="WAH548" s="43"/>
      <c r="WAI548" s="44"/>
      <c r="WAJ548" s="47" t="e">
        <f>WAJ549+#REF!+#REF!</f>
        <v>#REF!</v>
      </c>
      <c r="WAK548" s="48"/>
      <c r="WAL548" s="221" t="s">
        <v>98</v>
      </c>
      <c r="WAM548" s="221"/>
      <c r="WAN548" s="85"/>
      <c r="WAO548" s="46"/>
      <c r="WAP548" s="43"/>
      <c r="WAQ548" s="44"/>
      <c r="WAR548" s="47" t="e">
        <f>WAR549+#REF!+#REF!</f>
        <v>#REF!</v>
      </c>
      <c r="WAS548" s="48"/>
      <c r="WAT548" s="221" t="s">
        <v>98</v>
      </c>
      <c r="WAU548" s="221"/>
      <c r="WAV548" s="85"/>
      <c r="WAW548" s="46"/>
      <c r="WAX548" s="43"/>
      <c r="WAY548" s="44"/>
      <c r="WAZ548" s="47" t="e">
        <f>WAZ549+#REF!+#REF!</f>
        <v>#REF!</v>
      </c>
      <c r="WBA548" s="48"/>
      <c r="WBB548" s="221" t="s">
        <v>98</v>
      </c>
      <c r="WBC548" s="221"/>
      <c r="WBD548" s="85"/>
      <c r="WBE548" s="46"/>
      <c r="WBF548" s="43"/>
      <c r="WBG548" s="44"/>
      <c r="WBH548" s="47" t="e">
        <f>WBH549+#REF!+#REF!</f>
        <v>#REF!</v>
      </c>
      <c r="WBI548" s="48"/>
      <c r="WBJ548" s="221" t="s">
        <v>98</v>
      </c>
      <c r="WBK548" s="221"/>
      <c r="WBL548" s="85"/>
      <c r="WBM548" s="46"/>
      <c r="WBN548" s="43"/>
      <c r="WBO548" s="44"/>
      <c r="WBP548" s="47" t="e">
        <f>WBP549+#REF!+#REF!</f>
        <v>#REF!</v>
      </c>
      <c r="WBQ548" s="48"/>
      <c r="WBR548" s="221" t="s">
        <v>98</v>
      </c>
      <c r="WBS548" s="221"/>
      <c r="WBT548" s="85"/>
      <c r="WBU548" s="46"/>
      <c r="WBV548" s="43"/>
      <c r="WBW548" s="44"/>
      <c r="WBX548" s="47" t="e">
        <f>WBX549+#REF!+#REF!</f>
        <v>#REF!</v>
      </c>
      <c r="WBY548" s="48"/>
      <c r="WBZ548" s="221" t="s">
        <v>98</v>
      </c>
      <c r="WCA548" s="221"/>
      <c r="WCB548" s="85"/>
      <c r="WCC548" s="46"/>
      <c r="WCD548" s="43"/>
      <c r="WCE548" s="44"/>
      <c r="WCF548" s="47" t="e">
        <f>WCF549+#REF!+#REF!</f>
        <v>#REF!</v>
      </c>
      <c r="WCG548" s="48"/>
      <c r="WCH548" s="221" t="s">
        <v>98</v>
      </c>
      <c r="WCI548" s="221"/>
      <c r="WCJ548" s="85"/>
      <c r="WCK548" s="46"/>
      <c r="WCL548" s="43"/>
      <c r="WCM548" s="44"/>
      <c r="WCN548" s="47" t="e">
        <f>WCN549+#REF!+#REF!</f>
        <v>#REF!</v>
      </c>
      <c r="WCO548" s="48"/>
      <c r="WCP548" s="221" t="s">
        <v>98</v>
      </c>
      <c r="WCQ548" s="221"/>
      <c r="WCR548" s="85"/>
      <c r="WCS548" s="46"/>
      <c r="WCT548" s="43"/>
      <c r="WCU548" s="44"/>
      <c r="WCV548" s="47" t="e">
        <f>WCV549+#REF!+#REF!</f>
        <v>#REF!</v>
      </c>
      <c r="WCW548" s="48"/>
      <c r="WCX548" s="221" t="s">
        <v>98</v>
      </c>
      <c r="WCY548" s="221"/>
      <c r="WCZ548" s="85"/>
      <c r="WDA548" s="46"/>
      <c r="WDB548" s="43"/>
      <c r="WDC548" s="44"/>
      <c r="WDD548" s="47" t="e">
        <f>WDD549+#REF!+#REF!</f>
        <v>#REF!</v>
      </c>
      <c r="WDE548" s="48"/>
      <c r="WDF548" s="221" t="s">
        <v>98</v>
      </c>
      <c r="WDG548" s="221"/>
      <c r="WDH548" s="85"/>
      <c r="WDI548" s="46"/>
      <c r="WDJ548" s="43"/>
      <c r="WDK548" s="44"/>
      <c r="WDL548" s="47" t="e">
        <f>WDL549+#REF!+#REF!</f>
        <v>#REF!</v>
      </c>
      <c r="WDM548" s="48"/>
      <c r="WDN548" s="221" t="s">
        <v>98</v>
      </c>
      <c r="WDO548" s="221"/>
      <c r="WDP548" s="85"/>
      <c r="WDQ548" s="46"/>
      <c r="WDR548" s="43"/>
      <c r="WDS548" s="44"/>
      <c r="WDT548" s="47" t="e">
        <f>WDT549+#REF!+#REF!</f>
        <v>#REF!</v>
      </c>
      <c r="WDU548" s="48"/>
      <c r="WDV548" s="221" t="s">
        <v>98</v>
      </c>
      <c r="WDW548" s="221"/>
      <c r="WDX548" s="85"/>
      <c r="WDY548" s="46"/>
      <c r="WDZ548" s="43"/>
      <c r="WEA548" s="44"/>
      <c r="WEB548" s="47" t="e">
        <f>WEB549+#REF!+#REF!</f>
        <v>#REF!</v>
      </c>
      <c r="WEC548" s="48"/>
      <c r="WED548" s="221" t="s">
        <v>98</v>
      </c>
      <c r="WEE548" s="221"/>
      <c r="WEF548" s="85"/>
      <c r="WEG548" s="46"/>
      <c r="WEH548" s="43"/>
      <c r="WEI548" s="44"/>
      <c r="WEJ548" s="47" t="e">
        <f>WEJ549+#REF!+#REF!</f>
        <v>#REF!</v>
      </c>
      <c r="WEK548" s="48"/>
      <c r="WEL548" s="221" t="s">
        <v>98</v>
      </c>
      <c r="WEM548" s="221"/>
      <c r="WEN548" s="85"/>
      <c r="WEO548" s="46"/>
      <c r="WEP548" s="43"/>
      <c r="WEQ548" s="44"/>
      <c r="WER548" s="47" t="e">
        <f>WER549+#REF!+#REF!</f>
        <v>#REF!</v>
      </c>
      <c r="WES548" s="48"/>
      <c r="WET548" s="221" t="s">
        <v>98</v>
      </c>
      <c r="WEU548" s="221"/>
      <c r="WEV548" s="85"/>
      <c r="WEW548" s="46"/>
      <c r="WEX548" s="43"/>
      <c r="WEY548" s="44"/>
      <c r="WEZ548" s="47" t="e">
        <f>WEZ549+#REF!+#REF!</f>
        <v>#REF!</v>
      </c>
      <c r="WFA548" s="48"/>
      <c r="WFB548" s="221" t="s">
        <v>98</v>
      </c>
      <c r="WFC548" s="221"/>
      <c r="WFD548" s="85"/>
      <c r="WFE548" s="46"/>
      <c r="WFF548" s="43"/>
      <c r="WFG548" s="44"/>
      <c r="WFH548" s="47" t="e">
        <f>WFH549+#REF!+#REF!</f>
        <v>#REF!</v>
      </c>
      <c r="WFI548" s="48"/>
      <c r="WFJ548" s="221" t="s">
        <v>98</v>
      </c>
      <c r="WFK548" s="221"/>
      <c r="WFL548" s="85"/>
      <c r="WFM548" s="46"/>
      <c r="WFN548" s="43"/>
      <c r="WFO548" s="44"/>
      <c r="WFP548" s="47" t="e">
        <f>WFP549+#REF!+#REF!</f>
        <v>#REF!</v>
      </c>
      <c r="WFQ548" s="48"/>
      <c r="WFR548" s="221" t="s">
        <v>98</v>
      </c>
      <c r="WFS548" s="221"/>
      <c r="WFT548" s="85"/>
      <c r="WFU548" s="46"/>
      <c r="WFV548" s="43"/>
      <c r="WFW548" s="44"/>
      <c r="WFX548" s="47" t="e">
        <f>WFX549+#REF!+#REF!</f>
        <v>#REF!</v>
      </c>
      <c r="WFY548" s="48"/>
      <c r="WFZ548" s="221" t="s">
        <v>98</v>
      </c>
      <c r="WGA548" s="221"/>
      <c r="WGB548" s="85"/>
      <c r="WGC548" s="46"/>
      <c r="WGD548" s="43"/>
      <c r="WGE548" s="44"/>
      <c r="WGF548" s="47" t="e">
        <f>WGF549+#REF!+#REF!</f>
        <v>#REF!</v>
      </c>
      <c r="WGG548" s="48"/>
      <c r="WGH548" s="221" t="s">
        <v>98</v>
      </c>
      <c r="WGI548" s="221"/>
      <c r="WGJ548" s="85"/>
      <c r="WGK548" s="46"/>
      <c r="WGL548" s="43"/>
      <c r="WGM548" s="44"/>
      <c r="WGN548" s="47" t="e">
        <f>WGN549+#REF!+#REF!</f>
        <v>#REF!</v>
      </c>
      <c r="WGO548" s="48"/>
      <c r="WGP548" s="221" t="s">
        <v>98</v>
      </c>
      <c r="WGQ548" s="221"/>
      <c r="WGR548" s="85"/>
      <c r="WGS548" s="46"/>
      <c r="WGT548" s="43"/>
      <c r="WGU548" s="44"/>
      <c r="WGV548" s="47" t="e">
        <f>WGV549+#REF!+#REF!</f>
        <v>#REF!</v>
      </c>
      <c r="WGW548" s="48"/>
      <c r="WGX548" s="221" t="s">
        <v>98</v>
      </c>
      <c r="WGY548" s="221"/>
      <c r="WGZ548" s="85"/>
      <c r="WHA548" s="46"/>
      <c r="WHB548" s="43"/>
      <c r="WHC548" s="44"/>
      <c r="WHD548" s="47" t="e">
        <f>WHD549+#REF!+#REF!</f>
        <v>#REF!</v>
      </c>
      <c r="WHE548" s="48"/>
      <c r="WHF548" s="221" t="s">
        <v>98</v>
      </c>
      <c r="WHG548" s="221"/>
      <c r="WHH548" s="85"/>
      <c r="WHI548" s="46"/>
      <c r="WHJ548" s="43"/>
      <c r="WHK548" s="44"/>
      <c r="WHL548" s="47" t="e">
        <f>WHL549+#REF!+#REF!</f>
        <v>#REF!</v>
      </c>
      <c r="WHM548" s="48"/>
      <c r="WHN548" s="221" t="s">
        <v>98</v>
      </c>
      <c r="WHO548" s="221"/>
      <c r="WHP548" s="85"/>
      <c r="WHQ548" s="46"/>
      <c r="WHR548" s="43"/>
      <c r="WHS548" s="44"/>
      <c r="WHT548" s="47" t="e">
        <f>WHT549+#REF!+#REF!</f>
        <v>#REF!</v>
      </c>
      <c r="WHU548" s="48"/>
      <c r="WHV548" s="221" t="s">
        <v>98</v>
      </c>
      <c r="WHW548" s="221"/>
      <c r="WHX548" s="85"/>
      <c r="WHY548" s="46"/>
      <c r="WHZ548" s="43"/>
      <c r="WIA548" s="44"/>
      <c r="WIB548" s="47" t="e">
        <f>WIB549+#REF!+#REF!</f>
        <v>#REF!</v>
      </c>
      <c r="WIC548" s="48"/>
      <c r="WID548" s="221" t="s">
        <v>98</v>
      </c>
      <c r="WIE548" s="221"/>
      <c r="WIF548" s="85"/>
      <c r="WIG548" s="46"/>
      <c r="WIH548" s="43"/>
      <c r="WII548" s="44"/>
      <c r="WIJ548" s="47" t="e">
        <f>WIJ549+#REF!+#REF!</f>
        <v>#REF!</v>
      </c>
      <c r="WIK548" s="48"/>
      <c r="WIL548" s="221" t="s">
        <v>98</v>
      </c>
      <c r="WIM548" s="221"/>
      <c r="WIN548" s="85"/>
      <c r="WIO548" s="46"/>
      <c r="WIP548" s="43"/>
      <c r="WIQ548" s="44"/>
      <c r="WIR548" s="47" t="e">
        <f>WIR549+#REF!+#REF!</f>
        <v>#REF!</v>
      </c>
      <c r="WIS548" s="48"/>
      <c r="WIT548" s="221" t="s">
        <v>98</v>
      </c>
      <c r="WIU548" s="221"/>
      <c r="WIV548" s="85"/>
      <c r="WIW548" s="46"/>
      <c r="WIX548" s="43"/>
      <c r="WIY548" s="44"/>
      <c r="WIZ548" s="47" t="e">
        <f>WIZ549+#REF!+#REF!</f>
        <v>#REF!</v>
      </c>
      <c r="WJA548" s="48"/>
      <c r="WJB548" s="221" t="s">
        <v>98</v>
      </c>
      <c r="WJC548" s="221"/>
      <c r="WJD548" s="85"/>
      <c r="WJE548" s="46"/>
      <c r="WJF548" s="43"/>
      <c r="WJG548" s="44"/>
      <c r="WJH548" s="47" t="e">
        <f>WJH549+#REF!+#REF!</f>
        <v>#REF!</v>
      </c>
      <c r="WJI548" s="48"/>
      <c r="WJJ548" s="221" t="s">
        <v>98</v>
      </c>
      <c r="WJK548" s="221"/>
      <c r="WJL548" s="85"/>
      <c r="WJM548" s="46"/>
      <c r="WJN548" s="43"/>
      <c r="WJO548" s="44"/>
      <c r="WJP548" s="47" t="e">
        <f>WJP549+#REF!+#REF!</f>
        <v>#REF!</v>
      </c>
      <c r="WJQ548" s="48"/>
      <c r="WJR548" s="221" t="s">
        <v>98</v>
      </c>
      <c r="WJS548" s="221"/>
      <c r="WJT548" s="85"/>
      <c r="WJU548" s="46"/>
      <c r="WJV548" s="43"/>
      <c r="WJW548" s="44"/>
      <c r="WJX548" s="47" t="e">
        <f>WJX549+#REF!+#REF!</f>
        <v>#REF!</v>
      </c>
      <c r="WJY548" s="48"/>
      <c r="WJZ548" s="221" t="s">
        <v>98</v>
      </c>
      <c r="WKA548" s="221"/>
      <c r="WKB548" s="85"/>
      <c r="WKC548" s="46"/>
      <c r="WKD548" s="43"/>
      <c r="WKE548" s="44"/>
      <c r="WKF548" s="47" t="e">
        <f>WKF549+#REF!+#REF!</f>
        <v>#REF!</v>
      </c>
      <c r="WKG548" s="48"/>
      <c r="WKH548" s="221" t="s">
        <v>98</v>
      </c>
      <c r="WKI548" s="221"/>
      <c r="WKJ548" s="85"/>
      <c r="WKK548" s="46"/>
      <c r="WKL548" s="43"/>
      <c r="WKM548" s="44"/>
      <c r="WKN548" s="47" t="e">
        <f>WKN549+#REF!+#REF!</f>
        <v>#REF!</v>
      </c>
      <c r="WKO548" s="48"/>
      <c r="WKP548" s="221" t="s">
        <v>98</v>
      </c>
      <c r="WKQ548" s="221"/>
      <c r="WKR548" s="85"/>
      <c r="WKS548" s="46"/>
      <c r="WKT548" s="43"/>
      <c r="WKU548" s="44"/>
      <c r="WKV548" s="47" t="e">
        <f>WKV549+#REF!+#REF!</f>
        <v>#REF!</v>
      </c>
      <c r="WKW548" s="48"/>
      <c r="WKX548" s="221" t="s">
        <v>98</v>
      </c>
      <c r="WKY548" s="221"/>
      <c r="WKZ548" s="85"/>
      <c r="WLA548" s="46"/>
      <c r="WLB548" s="43"/>
      <c r="WLC548" s="44"/>
      <c r="WLD548" s="47" t="e">
        <f>WLD549+#REF!+#REF!</f>
        <v>#REF!</v>
      </c>
      <c r="WLE548" s="48"/>
      <c r="WLF548" s="221" t="s">
        <v>98</v>
      </c>
      <c r="WLG548" s="221"/>
      <c r="WLH548" s="85"/>
      <c r="WLI548" s="46"/>
      <c r="WLJ548" s="43"/>
      <c r="WLK548" s="44"/>
      <c r="WLL548" s="47" t="e">
        <f>WLL549+#REF!+#REF!</f>
        <v>#REF!</v>
      </c>
      <c r="WLM548" s="48"/>
      <c r="WLN548" s="221" t="s">
        <v>98</v>
      </c>
      <c r="WLO548" s="221"/>
      <c r="WLP548" s="85"/>
      <c r="WLQ548" s="46"/>
      <c r="WLR548" s="43"/>
      <c r="WLS548" s="44"/>
      <c r="WLT548" s="47" t="e">
        <f>WLT549+#REF!+#REF!</f>
        <v>#REF!</v>
      </c>
      <c r="WLU548" s="48"/>
      <c r="WLV548" s="221" t="s">
        <v>98</v>
      </c>
      <c r="WLW548" s="221"/>
      <c r="WLX548" s="85"/>
      <c r="WLY548" s="46"/>
      <c r="WLZ548" s="43"/>
      <c r="WMA548" s="44"/>
      <c r="WMB548" s="47" t="e">
        <f>WMB549+#REF!+#REF!</f>
        <v>#REF!</v>
      </c>
      <c r="WMC548" s="48"/>
      <c r="WMD548" s="221" t="s">
        <v>98</v>
      </c>
      <c r="WME548" s="221"/>
      <c r="WMF548" s="85"/>
      <c r="WMG548" s="46"/>
      <c r="WMH548" s="43"/>
      <c r="WMI548" s="44"/>
      <c r="WMJ548" s="47" t="e">
        <f>WMJ549+#REF!+#REF!</f>
        <v>#REF!</v>
      </c>
      <c r="WMK548" s="48"/>
      <c r="WML548" s="221" t="s">
        <v>98</v>
      </c>
      <c r="WMM548" s="221"/>
      <c r="WMN548" s="85"/>
      <c r="WMO548" s="46"/>
      <c r="WMP548" s="43"/>
      <c r="WMQ548" s="44"/>
      <c r="WMR548" s="47" t="e">
        <f>WMR549+#REF!+#REF!</f>
        <v>#REF!</v>
      </c>
      <c r="WMS548" s="48"/>
      <c r="WMT548" s="221" t="s">
        <v>98</v>
      </c>
      <c r="WMU548" s="221"/>
      <c r="WMV548" s="85"/>
      <c r="WMW548" s="46"/>
      <c r="WMX548" s="43"/>
      <c r="WMY548" s="44"/>
      <c r="WMZ548" s="47" t="e">
        <f>WMZ549+#REF!+#REF!</f>
        <v>#REF!</v>
      </c>
      <c r="WNA548" s="48"/>
      <c r="WNB548" s="221" t="s">
        <v>98</v>
      </c>
      <c r="WNC548" s="221"/>
      <c r="WND548" s="85"/>
      <c r="WNE548" s="46"/>
      <c r="WNF548" s="43"/>
      <c r="WNG548" s="44"/>
      <c r="WNH548" s="47" t="e">
        <f>WNH549+#REF!+#REF!</f>
        <v>#REF!</v>
      </c>
      <c r="WNI548" s="48"/>
      <c r="WNJ548" s="221" t="s">
        <v>98</v>
      </c>
      <c r="WNK548" s="221"/>
      <c r="WNL548" s="85"/>
      <c r="WNM548" s="46"/>
      <c r="WNN548" s="43"/>
      <c r="WNO548" s="44"/>
      <c r="WNP548" s="47" t="e">
        <f>WNP549+#REF!+#REF!</f>
        <v>#REF!</v>
      </c>
      <c r="WNQ548" s="48"/>
      <c r="WNR548" s="221" t="s">
        <v>98</v>
      </c>
      <c r="WNS548" s="221"/>
      <c r="WNT548" s="85"/>
      <c r="WNU548" s="46"/>
      <c r="WNV548" s="43"/>
      <c r="WNW548" s="44"/>
      <c r="WNX548" s="47" t="e">
        <f>WNX549+#REF!+#REF!</f>
        <v>#REF!</v>
      </c>
      <c r="WNY548" s="48"/>
      <c r="WNZ548" s="221" t="s">
        <v>98</v>
      </c>
      <c r="WOA548" s="221"/>
      <c r="WOB548" s="85"/>
      <c r="WOC548" s="46"/>
      <c r="WOD548" s="43"/>
      <c r="WOE548" s="44"/>
      <c r="WOF548" s="47" t="e">
        <f>WOF549+#REF!+#REF!</f>
        <v>#REF!</v>
      </c>
      <c r="WOG548" s="48"/>
      <c r="WOH548" s="221" t="s">
        <v>98</v>
      </c>
      <c r="WOI548" s="221"/>
      <c r="WOJ548" s="85"/>
      <c r="WOK548" s="46"/>
      <c r="WOL548" s="43"/>
      <c r="WOM548" s="44"/>
      <c r="WON548" s="47" t="e">
        <f>WON549+#REF!+#REF!</f>
        <v>#REF!</v>
      </c>
      <c r="WOO548" s="48"/>
      <c r="WOP548" s="221" t="s">
        <v>98</v>
      </c>
      <c r="WOQ548" s="221"/>
      <c r="WOR548" s="85"/>
      <c r="WOS548" s="46"/>
      <c r="WOT548" s="43"/>
      <c r="WOU548" s="44"/>
      <c r="WOV548" s="47" t="e">
        <f>WOV549+#REF!+#REF!</f>
        <v>#REF!</v>
      </c>
      <c r="WOW548" s="48"/>
      <c r="WOX548" s="221" t="s">
        <v>98</v>
      </c>
      <c r="WOY548" s="221"/>
      <c r="WOZ548" s="85"/>
      <c r="WPA548" s="46"/>
      <c r="WPB548" s="43"/>
      <c r="WPC548" s="44"/>
      <c r="WPD548" s="47" t="e">
        <f>WPD549+#REF!+#REF!</f>
        <v>#REF!</v>
      </c>
      <c r="WPE548" s="48"/>
      <c r="WPF548" s="221" t="s">
        <v>98</v>
      </c>
      <c r="WPG548" s="221"/>
      <c r="WPH548" s="85"/>
      <c r="WPI548" s="46"/>
      <c r="WPJ548" s="43"/>
      <c r="WPK548" s="44"/>
      <c r="WPL548" s="47" t="e">
        <f>WPL549+#REF!+#REF!</f>
        <v>#REF!</v>
      </c>
      <c r="WPM548" s="48"/>
      <c r="WPN548" s="221" t="s">
        <v>98</v>
      </c>
      <c r="WPO548" s="221"/>
      <c r="WPP548" s="85"/>
      <c r="WPQ548" s="46"/>
      <c r="WPR548" s="43"/>
      <c r="WPS548" s="44"/>
      <c r="WPT548" s="47" t="e">
        <f>WPT549+#REF!+#REF!</f>
        <v>#REF!</v>
      </c>
      <c r="WPU548" s="48"/>
      <c r="WPV548" s="221" t="s">
        <v>98</v>
      </c>
      <c r="WPW548" s="221"/>
      <c r="WPX548" s="85"/>
      <c r="WPY548" s="46"/>
      <c r="WPZ548" s="43"/>
      <c r="WQA548" s="44"/>
      <c r="WQB548" s="47" t="e">
        <f>WQB549+#REF!+#REF!</f>
        <v>#REF!</v>
      </c>
      <c r="WQC548" s="48"/>
      <c r="WQD548" s="221" t="s">
        <v>98</v>
      </c>
      <c r="WQE548" s="221"/>
      <c r="WQF548" s="85"/>
      <c r="WQG548" s="46"/>
      <c r="WQH548" s="43"/>
      <c r="WQI548" s="44"/>
      <c r="WQJ548" s="47" t="e">
        <f>WQJ549+#REF!+#REF!</f>
        <v>#REF!</v>
      </c>
      <c r="WQK548" s="48"/>
      <c r="WQL548" s="221" t="s">
        <v>98</v>
      </c>
      <c r="WQM548" s="221"/>
      <c r="WQN548" s="85"/>
      <c r="WQO548" s="46"/>
      <c r="WQP548" s="43"/>
      <c r="WQQ548" s="44"/>
      <c r="WQR548" s="47" t="e">
        <f>WQR549+#REF!+#REF!</f>
        <v>#REF!</v>
      </c>
      <c r="WQS548" s="48"/>
      <c r="WQT548" s="221" t="s">
        <v>98</v>
      </c>
      <c r="WQU548" s="221"/>
      <c r="WQV548" s="85"/>
      <c r="WQW548" s="46"/>
      <c r="WQX548" s="43"/>
      <c r="WQY548" s="44"/>
      <c r="WQZ548" s="47" t="e">
        <f>WQZ549+#REF!+#REF!</f>
        <v>#REF!</v>
      </c>
      <c r="WRA548" s="48"/>
      <c r="WRB548" s="221" t="s">
        <v>98</v>
      </c>
      <c r="WRC548" s="221"/>
      <c r="WRD548" s="85"/>
      <c r="WRE548" s="46"/>
      <c r="WRF548" s="43"/>
      <c r="WRG548" s="44"/>
      <c r="WRH548" s="47" t="e">
        <f>WRH549+#REF!+#REF!</f>
        <v>#REF!</v>
      </c>
      <c r="WRI548" s="48"/>
      <c r="WRJ548" s="221" t="s">
        <v>98</v>
      </c>
      <c r="WRK548" s="221"/>
      <c r="WRL548" s="85"/>
      <c r="WRM548" s="46"/>
      <c r="WRN548" s="43"/>
      <c r="WRO548" s="44"/>
      <c r="WRP548" s="47" t="e">
        <f>WRP549+#REF!+#REF!</f>
        <v>#REF!</v>
      </c>
      <c r="WRQ548" s="48"/>
      <c r="WRR548" s="221" t="s">
        <v>98</v>
      </c>
      <c r="WRS548" s="221"/>
      <c r="WRT548" s="85"/>
      <c r="WRU548" s="46"/>
      <c r="WRV548" s="43"/>
      <c r="WRW548" s="44"/>
      <c r="WRX548" s="47" t="e">
        <f>WRX549+#REF!+#REF!</f>
        <v>#REF!</v>
      </c>
      <c r="WRY548" s="48"/>
      <c r="WRZ548" s="221" t="s">
        <v>98</v>
      </c>
      <c r="WSA548" s="221"/>
      <c r="WSB548" s="85"/>
      <c r="WSC548" s="46"/>
      <c r="WSD548" s="43"/>
      <c r="WSE548" s="44"/>
      <c r="WSF548" s="47" t="e">
        <f>WSF549+#REF!+#REF!</f>
        <v>#REF!</v>
      </c>
      <c r="WSG548" s="48"/>
      <c r="WSH548" s="221" t="s">
        <v>98</v>
      </c>
      <c r="WSI548" s="221"/>
      <c r="WSJ548" s="85"/>
      <c r="WSK548" s="46"/>
      <c r="WSL548" s="43"/>
      <c r="WSM548" s="44"/>
      <c r="WSN548" s="47" t="e">
        <f>WSN549+#REF!+#REF!</f>
        <v>#REF!</v>
      </c>
      <c r="WSO548" s="48"/>
      <c r="WSP548" s="221" t="s">
        <v>98</v>
      </c>
      <c r="WSQ548" s="221"/>
      <c r="WSR548" s="85"/>
      <c r="WSS548" s="46"/>
      <c r="WST548" s="43"/>
      <c r="WSU548" s="44"/>
      <c r="WSV548" s="47" t="e">
        <f>WSV549+#REF!+#REF!</f>
        <v>#REF!</v>
      </c>
      <c r="WSW548" s="48"/>
      <c r="WSX548" s="221" t="s">
        <v>98</v>
      </c>
      <c r="WSY548" s="221"/>
      <c r="WSZ548" s="85"/>
      <c r="WTA548" s="46"/>
      <c r="WTB548" s="43"/>
      <c r="WTC548" s="44"/>
      <c r="WTD548" s="47" t="e">
        <f>WTD549+#REF!+#REF!</f>
        <v>#REF!</v>
      </c>
      <c r="WTE548" s="48"/>
      <c r="WTF548" s="221" t="s">
        <v>98</v>
      </c>
      <c r="WTG548" s="221"/>
      <c r="WTH548" s="85"/>
      <c r="WTI548" s="46"/>
      <c r="WTJ548" s="43"/>
      <c r="WTK548" s="44"/>
      <c r="WTL548" s="47" t="e">
        <f>WTL549+#REF!+#REF!</f>
        <v>#REF!</v>
      </c>
      <c r="WTM548" s="48"/>
      <c r="WTN548" s="221" t="s">
        <v>98</v>
      </c>
      <c r="WTO548" s="221"/>
      <c r="WTP548" s="85"/>
      <c r="WTQ548" s="46"/>
      <c r="WTR548" s="43"/>
      <c r="WTS548" s="44"/>
      <c r="WTT548" s="47" t="e">
        <f>WTT549+#REF!+#REF!</f>
        <v>#REF!</v>
      </c>
      <c r="WTU548" s="48"/>
      <c r="WTV548" s="221" t="s">
        <v>98</v>
      </c>
      <c r="WTW548" s="221"/>
      <c r="WTX548" s="85"/>
      <c r="WTY548" s="46"/>
      <c r="WTZ548" s="43"/>
      <c r="WUA548" s="44"/>
      <c r="WUB548" s="47" t="e">
        <f>WUB549+#REF!+#REF!</f>
        <v>#REF!</v>
      </c>
      <c r="WUC548" s="48"/>
      <c r="WUD548" s="221" t="s">
        <v>98</v>
      </c>
      <c r="WUE548" s="221"/>
      <c r="WUF548" s="85"/>
      <c r="WUG548" s="46"/>
      <c r="WUH548" s="43"/>
      <c r="WUI548" s="44"/>
      <c r="WUJ548" s="47" t="e">
        <f>WUJ549+#REF!+#REF!</f>
        <v>#REF!</v>
      </c>
      <c r="WUK548" s="48"/>
      <c r="WUL548" s="221" t="s">
        <v>98</v>
      </c>
      <c r="WUM548" s="221"/>
      <c r="WUN548" s="85"/>
      <c r="WUO548" s="46"/>
      <c r="WUP548" s="43"/>
      <c r="WUQ548" s="44"/>
      <c r="WUR548" s="47" t="e">
        <f>WUR549+#REF!+#REF!</f>
        <v>#REF!</v>
      </c>
      <c r="WUS548" s="48"/>
      <c r="WUT548" s="221" t="s">
        <v>98</v>
      </c>
      <c r="WUU548" s="221"/>
      <c r="WUV548" s="85"/>
      <c r="WUW548" s="46"/>
      <c r="WUX548" s="43"/>
      <c r="WUY548" s="44"/>
      <c r="WUZ548" s="47" t="e">
        <f>WUZ549+#REF!+#REF!</f>
        <v>#REF!</v>
      </c>
      <c r="WVA548" s="48"/>
      <c r="WVB548" s="221" t="s">
        <v>98</v>
      </c>
      <c r="WVC548" s="221"/>
      <c r="WVD548" s="85"/>
      <c r="WVE548" s="46"/>
      <c r="WVF548" s="43"/>
      <c r="WVG548" s="44"/>
      <c r="WVH548" s="47" t="e">
        <f>WVH549+#REF!+#REF!</f>
        <v>#REF!</v>
      </c>
      <c r="WVI548" s="48"/>
      <c r="WVJ548" s="221" t="s">
        <v>98</v>
      </c>
      <c r="WVK548" s="221"/>
      <c r="WVL548" s="85"/>
      <c r="WVM548" s="46"/>
      <c r="WVN548" s="43"/>
      <c r="WVO548" s="44"/>
      <c r="WVP548" s="47" t="e">
        <f>WVP549+#REF!+#REF!</f>
        <v>#REF!</v>
      </c>
      <c r="WVQ548" s="48"/>
      <c r="WVR548" s="221" t="s">
        <v>98</v>
      </c>
      <c r="WVS548" s="221"/>
      <c r="WVT548" s="85"/>
      <c r="WVU548" s="46"/>
      <c r="WVV548" s="43"/>
      <c r="WVW548" s="44"/>
      <c r="WVX548" s="47" t="e">
        <f>WVX549+#REF!+#REF!</f>
        <v>#REF!</v>
      </c>
      <c r="WVY548" s="48"/>
      <c r="WVZ548" s="221" t="s">
        <v>98</v>
      </c>
      <c r="WWA548" s="221"/>
      <c r="WWB548" s="85"/>
      <c r="WWC548" s="46"/>
      <c r="WWD548" s="43"/>
      <c r="WWE548" s="44"/>
      <c r="WWF548" s="47" t="e">
        <f>WWF549+#REF!+#REF!</f>
        <v>#REF!</v>
      </c>
      <c r="WWG548" s="48"/>
      <c r="WWH548" s="221" t="s">
        <v>98</v>
      </c>
      <c r="WWI548" s="221"/>
      <c r="WWJ548" s="85"/>
      <c r="WWK548" s="46"/>
      <c r="WWL548" s="43"/>
      <c r="WWM548" s="44"/>
      <c r="WWN548" s="47" t="e">
        <f>WWN549+#REF!+#REF!</f>
        <v>#REF!</v>
      </c>
      <c r="WWO548" s="48"/>
      <c r="WWP548" s="221" t="s">
        <v>98</v>
      </c>
      <c r="WWQ548" s="221"/>
      <c r="WWR548" s="85"/>
      <c r="WWS548" s="46"/>
      <c r="WWT548" s="43"/>
      <c r="WWU548" s="44"/>
      <c r="WWV548" s="47" t="e">
        <f>WWV549+#REF!+#REF!</f>
        <v>#REF!</v>
      </c>
      <c r="WWW548" s="48"/>
      <c r="WWX548" s="221" t="s">
        <v>98</v>
      </c>
      <c r="WWY548" s="221"/>
      <c r="WWZ548" s="85"/>
      <c r="WXA548" s="46"/>
      <c r="WXB548" s="43"/>
      <c r="WXC548" s="44"/>
      <c r="WXD548" s="47" t="e">
        <f>WXD549+#REF!+#REF!</f>
        <v>#REF!</v>
      </c>
      <c r="WXE548" s="48"/>
      <c r="WXF548" s="221" t="s">
        <v>98</v>
      </c>
      <c r="WXG548" s="221"/>
      <c r="WXH548" s="85"/>
      <c r="WXI548" s="46"/>
      <c r="WXJ548" s="43"/>
      <c r="WXK548" s="44"/>
      <c r="WXL548" s="47" t="e">
        <f>WXL549+#REF!+#REF!</f>
        <v>#REF!</v>
      </c>
      <c r="WXM548" s="48"/>
      <c r="WXN548" s="221" t="s">
        <v>98</v>
      </c>
      <c r="WXO548" s="221"/>
      <c r="WXP548" s="85"/>
      <c r="WXQ548" s="46"/>
      <c r="WXR548" s="43"/>
      <c r="WXS548" s="44"/>
      <c r="WXT548" s="47" t="e">
        <f>WXT549+#REF!+#REF!</f>
        <v>#REF!</v>
      </c>
      <c r="WXU548" s="48"/>
      <c r="WXV548" s="221" t="s">
        <v>98</v>
      </c>
      <c r="WXW548" s="221"/>
      <c r="WXX548" s="85"/>
      <c r="WXY548" s="46"/>
      <c r="WXZ548" s="43"/>
      <c r="WYA548" s="44"/>
      <c r="WYB548" s="47" t="e">
        <f>WYB549+#REF!+#REF!</f>
        <v>#REF!</v>
      </c>
      <c r="WYC548" s="48"/>
      <c r="WYD548" s="221" t="s">
        <v>98</v>
      </c>
      <c r="WYE548" s="221"/>
      <c r="WYF548" s="85"/>
      <c r="WYG548" s="46"/>
      <c r="WYH548" s="43"/>
      <c r="WYI548" s="44"/>
      <c r="WYJ548" s="47" t="e">
        <f>WYJ549+#REF!+#REF!</f>
        <v>#REF!</v>
      </c>
      <c r="WYK548" s="48"/>
      <c r="WYL548" s="221" t="s">
        <v>98</v>
      </c>
      <c r="WYM548" s="221"/>
      <c r="WYN548" s="85"/>
      <c r="WYO548" s="46"/>
      <c r="WYP548" s="43"/>
      <c r="WYQ548" s="44"/>
      <c r="WYR548" s="47" t="e">
        <f>WYR549+#REF!+#REF!</f>
        <v>#REF!</v>
      </c>
      <c r="WYS548" s="48"/>
      <c r="WYT548" s="221" t="s">
        <v>98</v>
      </c>
      <c r="WYU548" s="221"/>
      <c r="WYV548" s="85"/>
      <c r="WYW548" s="46"/>
      <c r="WYX548" s="43"/>
      <c r="WYY548" s="44"/>
      <c r="WYZ548" s="47" t="e">
        <f>WYZ549+#REF!+#REF!</f>
        <v>#REF!</v>
      </c>
      <c r="WZA548" s="48"/>
      <c r="WZB548" s="221" t="s">
        <v>98</v>
      </c>
      <c r="WZC548" s="221"/>
      <c r="WZD548" s="85"/>
      <c r="WZE548" s="46"/>
      <c r="WZF548" s="43"/>
      <c r="WZG548" s="44"/>
      <c r="WZH548" s="47" t="e">
        <f>WZH549+#REF!+#REF!</f>
        <v>#REF!</v>
      </c>
      <c r="WZI548" s="48"/>
      <c r="WZJ548" s="221" t="s">
        <v>98</v>
      </c>
      <c r="WZK548" s="221"/>
      <c r="WZL548" s="85"/>
      <c r="WZM548" s="46"/>
      <c r="WZN548" s="43"/>
      <c r="WZO548" s="44"/>
      <c r="WZP548" s="47" t="e">
        <f>WZP549+#REF!+#REF!</f>
        <v>#REF!</v>
      </c>
      <c r="WZQ548" s="48"/>
      <c r="WZR548" s="221" t="s">
        <v>98</v>
      </c>
      <c r="WZS548" s="221"/>
      <c r="WZT548" s="85"/>
      <c r="WZU548" s="46"/>
      <c r="WZV548" s="43"/>
      <c r="WZW548" s="44"/>
      <c r="WZX548" s="47" t="e">
        <f>WZX549+#REF!+#REF!</f>
        <v>#REF!</v>
      </c>
      <c r="WZY548" s="48"/>
      <c r="WZZ548" s="221" t="s">
        <v>98</v>
      </c>
      <c r="XAA548" s="221"/>
      <c r="XAB548" s="85"/>
      <c r="XAC548" s="46"/>
      <c r="XAD548" s="43"/>
      <c r="XAE548" s="44"/>
      <c r="XAF548" s="47" t="e">
        <f>XAF549+#REF!+#REF!</f>
        <v>#REF!</v>
      </c>
      <c r="XAG548" s="48"/>
      <c r="XAH548" s="221" t="s">
        <v>98</v>
      </c>
      <c r="XAI548" s="221"/>
      <c r="XAJ548" s="85"/>
      <c r="XAK548" s="46"/>
      <c r="XAL548" s="43"/>
      <c r="XAM548" s="44"/>
      <c r="XAN548" s="47" t="e">
        <f>XAN549+#REF!+#REF!</f>
        <v>#REF!</v>
      </c>
      <c r="XAO548" s="48"/>
      <c r="XAP548" s="221" t="s">
        <v>98</v>
      </c>
      <c r="XAQ548" s="221"/>
      <c r="XAR548" s="85"/>
      <c r="XAS548" s="46"/>
      <c r="XAT548" s="43"/>
      <c r="XAU548" s="44"/>
      <c r="XAV548" s="47" t="e">
        <f>XAV549+#REF!+#REF!</f>
        <v>#REF!</v>
      </c>
      <c r="XAW548" s="48"/>
      <c r="XAX548" s="221" t="s">
        <v>98</v>
      </c>
      <c r="XAY548" s="221"/>
      <c r="XAZ548" s="85"/>
      <c r="XBA548" s="46"/>
      <c r="XBB548" s="43"/>
      <c r="XBC548" s="44"/>
      <c r="XBD548" s="47" t="e">
        <f>XBD549+#REF!+#REF!</f>
        <v>#REF!</v>
      </c>
      <c r="XBE548" s="48"/>
      <c r="XBF548" s="221" t="s">
        <v>98</v>
      </c>
      <c r="XBG548" s="221"/>
      <c r="XBH548" s="85"/>
      <c r="XBI548" s="46"/>
      <c r="XBJ548" s="43"/>
      <c r="XBK548" s="44"/>
      <c r="XBL548" s="47" t="e">
        <f>XBL549+#REF!+#REF!</f>
        <v>#REF!</v>
      </c>
      <c r="XBM548" s="48"/>
      <c r="XBN548" s="221" t="s">
        <v>98</v>
      </c>
      <c r="XBO548" s="221"/>
      <c r="XBP548" s="85"/>
      <c r="XBQ548" s="46"/>
      <c r="XBR548" s="43"/>
      <c r="XBS548" s="44"/>
      <c r="XBT548" s="47" t="e">
        <f>XBT549+#REF!+#REF!</f>
        <v>#REF!</v>
      </c>
      <c r="XBU548" s="48"/>
      <c r="XBV548" s="221" t="s">
        <v>98</v>
      </c>
      <c r="XBW548" s="221"/>
      <c r="XBX548" s="85"/>
      <c r="XBY548" s="46"/>
      <c r="XBZ548" s="43"/>
      <c r="XCA548" s="44"/>
      <c r="XCB548" s="47" t="e">
        <f>XCB549+#REF!+#REF!</f>
        <v>#REF!</v>
      </c>
      <c r="XCC548" s="48"/>
      <c r="XCD548" s="221" t="s">
        <v>98</v>
      </c>
      <c r="XCE548" s="221"/>
      <c r="XCF548" s="85"/>
      <c r="XCG548" s="46"/>
      <c r="XCH548" s="43"/>
      <c r="XCI548" s="44"/>
      <c r="XCJ548" s="47" t="e">
        <f>XCJ549+#REF!+#REF!</f>
        <v>#REF!</v>
      </c>
      <c r="XCK548" s="48"/>
      <c r="XCL548" s="221" t="s">
        <v>98</v>
      </c>
      <c r="XCM548" s="221"/>
      <c r="XCN548" s="85"/>
      <c r="XCO548" s="46"/>
      <c r="XCP548" s="43"/>
      <c r="XCQ548" s="44"/>
      <c r="XCR548" s="47" t="e">
        <f>XCR549+#REF!+#REF!</f>
        <v>#REF!</v>
      </c>
      <c r="XCS548" s="48"/>
      <c r="XCT548" s="221" t="s">
        <v>98</v>
      </c>
      <c r="XCU548" s="221"/>
      <c r="XCV548" s="85"/>
      <c r="XCW548" s="46"/>
      <c r="XCX548" s="43"/>
      <c r="XCY548" s="44"/>
      <c r="XCZ548" s="47" t="e">
        <f>XCZ549+#REF!+#REF!</f>
        <v>#REF!</v>
      </c>
      <c r="XDA548" s="48"/>
      <c r="XDB548" s="221" t="s">
        <v>98</v>
      </c>
      <c r="XDC548" s="221"/>
      <c r="XDD548" s="85"/>
      <c r="XDE548" s="46"/>
      <c r="XDF548" s="43"/>
      <c r="XDG548" s="44"/>
      <c r="XDH548" s="47" t="e">
        <f>XDH549+#REF!+#REF!</f>
        <v>#REF!</v>
      </c>
      <c r="XDI548" s="48"/>
      <c r="XDJ548" s="221" t="s">
        <v>98</v>
      </c>
      <c r="XDK548" s="221"/>
      <c r="XDL548" s="85"/>
      <c r="XDM548" s="46"/>
      <c r="XDN548" s="43"/>
      <c r="XDO548" s="44"/>
      <c r="XDP548" s="47" t="e">
        <f>XDP549+#REF!+#REF!</f>
        <v>#REF!</v>
      </c>
      <c r="XDQ548" s="48"/>
      <c r="XDR548" s="221" t="s">
        <v>98</v>
      </c>
      <c r="XDS548" s="221"/>
      <c r="XDT548" s="85"/>
      <c r="XDU548" s="46"/>
      <c r="XDV548" s="43"/>
      <c r="XDW548" s="44"/>
      <c r="XDX548" s="47" t="e">
        <f>XDX549+#REF!+#REF!</f>
        <v>#REF!</v>
      </c>
      <c r="XDY548" s="48"/>
      <c r="XDZ548" s="221" t="s">
        <v>98</v>
      </c>
      <c r="XEA548" s="221"/>
      <c r="XEB548" s="85"/>
      <c r="XEC548" s="46"/>
      <c r="XED548" s="43"/>
      <c r="XEE548" s="44"/>
      <c r="XEF548" s="47" t="e">
        <f>XEF549+#REF!+#REF!</f>
        <v>#REF!</v>
      </c>
      <c r="XEG548" s="48"/>
      <c r="XEH548" s="221" t="s">
        <v>98</v>
      </c>
      <c r="XEI548" s="221"/>
      <c r="XEJ548" s="85"/>
      <c r="XEK548" s="46"/>
      <c r="XEL548" s="43"/>
      <c r="XEM548" s="44"/>
      <c r="XEN548" s="47" t="e">
        <f>XEN549+#REF!+#REF!</f>
        <v>#REF!</v>
      </c>
      <c r="XEO548" s="48"/>
      <c r="XEP548" s="221" t="s">
        <v>98</v>
      </c>
      <c r="XEQ548" s="221"/>
      <c r="XER548" s="85"/>
      <c r="XES548" s="46"/>
      <c r="XET548" s="43"/>
      <c r="XEU548" s="44"/>
      <c r="XEV548" s="47" t="e">
        <f>XEV549+#REF!+#REF!</f>
        <v>#REF!</v>
      </c>
      <c r="XEW548" s="48"/>
      <c r="XEX548" s="221" t="s">
        <v>98</v>
      </c>
      <c r="XEY548" s="221"/>
      <c r="XEZ548" s="85"/>
      <c r="XFA548" s="46"/>
      <c r="XFB548" s="43"/>
      <c r="XFC548" s="44"/>
      <c r="XFD548" s="47" t="e">
        <f>XFD549+#REF!+#REF!</f>
        <v>#REF!</v>
      </c>
    </row>
    <row r="549" spans="1:16384" x14ac:dyDescent="0.3">
      <c r="B549" s="104" t="s">
        <v>564</v>
      </c>
      <c r="C549" s="226" t="s">
        <v>477</v>
      </c>
      <c r="D549" s="226"/>
      <c r="E549" s="36" t="s">
        <v>103</v>
      </c>
      <c r="F549" s="37" t="s">
        <v>18</v>
      </c>
      <c r="G549" s="43"/>
      <c r="H549" s="44"/>
      <c r="I549" s="40">
        <f>SUM(I550:I554)</f>
        <v>5</v>
      </c>
    </row>
    <row r="550" spans="1:16384" x14ac:dyDescent="0.3">
      <c r="A550" s="239" t="s">
        <v>481</v>
      </c>
      <c r="B550" s="52"/>
      <c r="C550" s="240" t="s">
        <v>480</v>
      </c>
      <c r="D550" s="240"/>
      <c r="E550" s="53"/>
      <c r="F550" s="81" t="s">
        <v>67</v>
      </c>
      <c r="G550" s="43">
        <v>1</v>
      </c>
      <c r="H550" s="44">
        <v>1</v>
      </c>
      <c r="I550" s="54">
        <f t="shared" ref="I550:I554" si="42">+H550*G550</f>
        <v>1</v>
      </c>
    </row>
    <row r="551" spans="1:16384" x14ac:dyDescent="0.3">
      <c r="A551" s="239"/>
      <c r="B551" s="52"/>
      <c r="C551" s="240"/>
      <c r="D551" s="240"/>
      <c r="E551" s="53"/>
      <c r="F551" s="81" t="s">
        <v>67</v>
      </c>
      <c r="G551" s="43">
        <v>1</v>
      </c>
      <c r="H551" s="44">
        <v>1</v>
      </c>
      <c r="I551" s="54">
        <f t="shared" si="42"/>
        <v>1</v>
      </c>
    </row>
    <row r="552" spans="1:16384" x14ac:dyDescent="0.3">
      <c r="A552" s="239"/>
      <c r="B552" s="52"/>
      <c r="C552" s="240"/>
      <c r="D552" s="240"/>
      <c r="E552" s="53"/>
      <c r="F552" s="81" t="s">
        <v>67</v>
      </c>
      <c r="G552" s="43">
        <v>1</v>
      </c>
      <c r="H552" s="44">
        <v>1</v>
      </c>
      <c r="I552" s="54">
        <f t="shared" si="42"/>
        <v>1</v>
      </c>
    </row>
    <row r="553" spans="1:16384" x14ac:dyDescent="0.3">
      <c r="A553" s="239"/>
      <c r="B553" s="52"/>
      <c r="C553" s="241" t="s">
        <v>483</v>
      </c>
      <c r="D553" s="241"/>
      <c r="E553" s="53"/>
      <c r="F553" s="81" t="s">
        <v>67</v>
      </c>
      <c r="G553" s="43">
        <v>1</v>
      </c>
      <c r="H553" s="44">
        <v>1</v>
      </c>
      <c r="I553" s="54">
        <f t="shared" si="42"/>
        <v>1</v>
      </c>
    </row>
    <row r="554" spans="1:16384" x14ac:dyDescent="0.3">
      <c r="A554" s="239"/>
      <c r="B554" s="52"/>
      <c r="C554" s="240"/>
      <c r="D554" s="240"/>
      <c r="E554" s="53"/>
      <c r="F554" s="81" t="s">
        <v>67</v>
      </c>
      <c r="G554" s="43">
        <v>1</v>
      </c>
      <c r="H554" s="44">
        <v>1</v>
      </c>
      <c r="I554" s="54">
        <f t="shared" si="42"/>
        <v>1</v>
      </c>
    </row>
    <row r="555" spans="1:16384" x14ac:dyDescent="0.3">
      <c r="A555" s="30"/>
      <c r="B555" s="104" t="s">
        <v>565</v>
      </c>
      <c r="C555" s="226" t="s">
        <v>492</v>
      </c>
      <c r="D555" s="226"/>
      <c r="E555" s="36" t="s">
        <v>103</v>
      </c>
      <c r="F555" s="37" t="s">
        <v>18</v>
      </c>
      <c r="G555" s="43"/>
      <c r="H555" s="44"/>
      <c r="I555" s="40">
        <f>SUM(I556:I557)</f>
        <v>2</v>
      </c>
    </row>
    <row r="556" spans="1:16384" x14ac:dyDescent="0.3">
      <c r="A556" s="30"/>
      <c r="B556" s="52"/>
      <c r="C556" s="236" t="s">
        <v>493</v>
      </c>
      <c r="D556" s="236"/>
      <c r="E556" s="53"/>
      <c r="F556" s="81" t="s">
        <v>67</v>
      </c>
      <c r="G556" s="43">
        <v>1</v>
      </c>
      <c r="H556" s="44">
        <v>1</v>
      </c>
      <c r="I556" s="54">
        <f t="shared" ref="I556:I557" si="43">+H556*G556</f>
        <v>1</v>
      </c>
    </row>
    <row r="557" spans="1:16384" x14ac:dyDescent="0.3">
      <c r="A557" s="30"/>
      <c r="B557" s="52"/>
      <c r="C557" s="236" t="s">
        <v>494</v>
      </c>
      <c r="D557" s="236"/>
      <c r="E557" s="53"/>
      <c r="F557" s="81" t="s">
        <v>67</v>
      </c>
      <c r="G557" s="43">
        <v>1</v>
      </c>
      <c r="H557" s="44">
        <v>1</v>
      </c>
      <c r="I557" s="54">
        <f t="shared" si="43"/>
        <v>1</v>
      </c>
    </row>
    <row r="558" spans="1:16384" x14ac:dyDescent="0.3">
      <c r="A558" s="30"/>
      <c r="B558" s="104" t="s">
        <v>565</v>
      </c>
      <c r="C558" s="226" t="s">
        <v>495</v>
      </c>
      <c r="D558" s="226"/>
      <c r="E558" s="36" t="s">
        <v>103</v>
      </c>
      <c r="F558" s="37" t="s">
        <v>18</v>
      </c>
      <c r="G558" s="43"/>
      <c r="H558" s="44"/>
      <c r="I558" s="40">
        <f>I559</f>
        <v>1</v>
      </c>
    </row>
    <row r="559" spans="1:16384" x14ac:dyDescent="0.3">
      <c r="A559" s="30"/>
      <c r="B559" s="52"/>
      <c r="C559" s="236" t="s">
        <v>496</v>
      </c>
      <c r="D559" s="236"/>
      <c r="E559" s="53"/>
      <c r="F559" s="81" t="s">
        <v>67</v>
      </c>
      <c r="G559" s="43">
        <v>1</v>
      </c>
      <c r="H559" s="44">
        <v>1</v>
      </c>
      <c r="I559" s="54">
        <f t="shared" ref="I559" si="44">+H559*G559</f>
        <v>1</v>
      </c>
    </row>
    <row r="560" spans="1:16384" x14ac:dyDescent="0.3">
      <c r="B560" s="103" t="s">
        <v>598</v>
      </c>
      <c r="C560" s="221" t="s">
        <v>89</v>
      </c>
      <c r="D560" s="221"/>
      <c r="E560" s="85"/>
      <c r="F560" s="46"/>
      <c r="G560" s="43"/>
      <c r="H560" s="44"/>
      <c r="I560" s="47">
        <f>I561</f>
        <v>8</v>
      </c>
    </row>
    <row r="561" spans="2:9" x14ac:dyDescent="0.3">
      <c r="B561" s="104" t="s">
        <v>567</v>
      </c>
      <c r="C561" s="226" t="s">
        <v>497</v>
      </c>
      <c r="D561" s="226"/>
      <c r="E561" s="36" t="s">
        <v>104</v>
      </c>
      <c r="F561" s="37" t="s">
        <v>18</v>
      </c>
      <c r="G561" s="43"/>
      <c r="H561" s="44"/>
      <c r="I561" s="40">
        <f>SUM(I562:I569)</f>
        <v>8</v>
      </c>
    </row>
    <row r="562" spans="2:9" x14ac:dyDescent="0.3">
      <c r="B562" s="49"/>
      <c r="C562" s="233" t="s">
        <v>399</v>
      </c>
      <c r="D562" s="233"/>
      <c r="E562" s="83"/>
      <c r="F562" s="42" t="s">
        <v>67</v>
      </c>
      <c r="G562" s="43">
        <v>1</v>
      </c>
      <c r="H562" s="44">
        <v>1</v>
      </c>
      <c r="I562" s="45">
        <f t="shared" ref="I562:I569" si="45">+H562*G562</f>
        <v>1</v>
      </c>
    </row>
    <row r="563" spans="2:9" x14ac:dyDescent="0.3">
      <c r="B563" s="49"/>
      <c r="C563" s="233" t="s">
        <v>219</v>
      </c>
      <c r="D563" s="233"/>
      <c r="E563" s="83"/>
      <c r="F563" s="42" t="s">
        <v>67</v>
      </c>
      <c r="G563" s="43">
        <v>1</v>
      </c>
      <c r="H563" s="44">
        <v>1</v>
      </c>
      <c r="I563" s="45">
        <f t="shared" si="45"/>
        <v>1</v>
      </c>
    </row>
    <row r="564" spans="2:9" x14ac:dyDescent="0.3">
      <c r="B564" s="49"/>
      <c r="C564" s="233" t="s">
        <v>220</v>
      </c>
      <c r="D564" s="233"/>
      <c r="E564" s="83"/>
      <c r="F564" s="42" t="s">
        <v>67</v>
      </c>
      <c r="G564" s="43">
        <v>1</v>
      </c>
      <c r="H564" s="44">
        <v>1</v>
      </c>
      <c r="I564" s="45">
        <f t="shared" si="45"/>
        <v>1</v>
      </c>
    </row>
    <row r="565" spans="2:9" x14ac:dyDescent="0.3">
      <c r="B565" s="49"/>
      <c r="C565" s="233" t="s">
        <v>221</v>
      </c>
      <c r="D565" s="233"/>
      <c r="E565" s="83"/>
      <c r="F565" s="42" t="s">
        <v>67</v>
      </c>
      <c r="G565" s="43">
        <v>1</v>
      </c>
      <c r="H565" s="44">
        <v>1</v>
      </c>
      <c r="I565" s="45">
        <f t="shared" si="45"/>
        <v>1</v>
      </c>
    </row>
    <row r="566" spans="2:9" x14ac:dyDescent="0.3">
      <c r="B566" s="49"/>
      <c r="C566" s="233" t="s">
        <v>222</v>
      </c>
      <c r="D566" s="233"/>
      <c r="E566" s="83"/>
      <c r="F566" s="42" t="s">
        <v>67</v>
      </c>
      <c r="G566" s="43">
        <v>1</v>
      </c>
      <c r="H566" s="44">
        <v>1</v>
      </c>
      <c r="I566" s="45">
        <f t="shared" si="45"/>
        <v>1</v>
      </c>
    </row>
    <row r="567" spans="2:9" x14ac:dyDescent="0.3">
      <c r="B567" s="49"/>
      <c r="C567" s="233" t="s">
        <v>223</v>
      </c>
      <c r="D567" s="233"/>
      <c r="E567" s="83"/>
      <c r="F567" s="42" t="s">
        <v>67</v>
      </c>
      <c r="G567" s="43">
        <v>1</v>
      </c>
      <c r="H567" s="44">
        <v>1</v>
      </c>
      <c r="I567" s="45">
        <f t="shared" si="45"/>
        <v>1</v>
      </c>
    </row>
    <row r="568" spans="2:9" x14ac:dyDescent="0.3">
      <c r="B568" s="49"/>
      <c r="C568" s="233" t="s">
        <v>224</v>
      </c>
      <c r="D568" s="233"/>
      <c r="E568" s="83"/>
      <c r="F568" s="42" t="s">
        <v>67</v>
      </c>
      <c r="G568" s="43">
        <v>1</v>
      </c>
      <c r="H568" s="44">
        <v>1</v>
      </c>
      <c r="I568" s="45">
        <f t="shared" si="45"/>
        <v>1</v>
      </c>
    </row>
    <row r="569" spans="2:9" x14ac:dyDescent="0.3">
      <c r="B569" s="49"/>
      <c r="C569" s="233" t="s">
        <v>68</v>
      </c>
      <c r="D569" s="233"/>
      <c r="E569" s="83"/>
      <c r="F569" s="42" t="s">
        <v>72</v>
      </c>
      <c r="G569" s="43">
        <v>1</v>
      </c>
      <c r="H569" s="44">
        <v>1</v>
      </c>
      <c r="I569" s="45">
        <f t="shared" si="45"/>
        <v>1</v>
      </c>
    </row>
    <row r="570" spans="2:9" x14ac:dyDescent="0.3">
      <c r="B570" s="103" t="s">
        <v>599</v>
      </c>
      <c r="C570" s="221" t="s">
        <v>90</v>
      </c>
      <c r="D570" s="221"/>
      <c r="E570" s="85"/>
      <c r="F570" s="46"/>
      <c r="G570" s="43"/>
      <c r="H570" s="44"/>
      <c r="I570" s="47">
        <f>I571</f>
        <v>9</v>
      </c>
    </row>
    <row r="571" spans="2:9" x14ac:dyDescent="0.3">
      <c r="B571" s="104" t="s">
        <v>568</v>
      </c>
      <c r="C571" s="222" t="s">
        <v>498</v>
      </c>
      <c r="D571" s="222"/>
      <c r="E571" s="36" t="s">
        <v>103</v>
      </c>
      <c r="F571" s="37" t="s">
        <v>18</v>
      </c>
      <c r="G571" s="43"/>
      <c r="H571" s="44"/>
      <c r="I571" s="40">
        <f>SUM(I572:I580)</f>
        <v>9</v>
      </c>
    </row>
    <row r="572" spans="2:9" x14ac:dyDescent="0.3">
      <c r="B572" s="49"/>
      <c r="C572" s="215" t="s">
        <v>226</v>
      </c>
      <c r="D572" s="215"/>
      <c r="E572" s="83"/>
      <c r="F572" s="42" t="s">
        <v>49</v>
      </c>
      <c r="G572" s="43">
        <v>1</v>
      </c>
      <c r="H572" s="44">
        <v>1</v>
      </c>
      <c r="I572" s="45">
        <f t="shared" ref="I572:I580" si="46">+H572*G572</f>
        <v>1</v>
      </c>
    </row>
    <row r="573" spans="2:9" x14ac:dyDescent="0.3">
      <c r="B573" s="49"/>
      <c r="C573" s="215" t="s">
        <v>263</v>
      </c>
      <c r="D573" s="215"/>
      <c r="E573" s="83"/>
      <c r="F573" s="42" t="s">
        <v>49</v>
      </c>
      <c r="G573" s="43">
        <v>1</v>
      </c>
      <c r="H573" s="44">
        <v>1</v>
      </c>
      <c r="I573" s="45">
        <f t="shared" si="46"/>
        <v>1</v>
      </c>
    </row>
    <row r="574" spans="2:9" x14ac:dyDescent="0.3">
      <c r="B574" s="49"/>
      <c r="C574" s="215" t="s">
        <v>39</v>
      </c>
      <c r="D574" s="215"/>
      <c r="E574" s="83"/>
      <c r="F574" s="42" t="s">
        <v>67</v>
      </c>
      <c r="G574" s="43">
        <v>1</v>
      </c>
      <c r="H574" s="44">
        <v>1</v>
      </c>
      <c r="I574" s="45">
        <f t="shared" si="46"/>
        <v>1</v>
      </c>
    </row>
    <row r="575" spans="2:9" x14ac:dyDescent="0.3">
      <c r="B575" s="49"/>
      <c r="C575" s="215" t="s">
        <v>109</v>
      </c>
      <c r="D575" s="215"/>
      <c r="E575" s="83"/>
      <c r="F575" s="42" t="s">
        <v>67</v>
      </c>
      <c r="G575" s="43">
        <v>1</v>
      </c>
      <c r="H575" s="44">
        <v>1</v>
      </c>
      <c r="I575" s="45">
        <f t="shared" si="46"/>
        <v>1</v>
      </c>
    </row>
    <row r="576" spans="2:9" x14ac:dyDescent="0.3">
      <c r="B576" s="49"/>
      <c r="C576" s="215" t="s">
        <v>159</v>
      </c>
      <c r="D576" s="215"/>
      <c r="E576" s="83"/>
      <c r="F576" s="42" t="s">
        <v>67</v>
      </c>
      <c r="G576" s="43">
        <v>1</v>
      </c>
      <c r="H576" s="44">
        <v>1</v>
      </c>
      <c r="I576" s="45">
        <f t="shared" si="46"/>
        <v>1</v>
      </c>
    </row>
    <row r="577" spans="1:9" x14ac:dyDescent="0.3">
      <c r="B577" s="49"/>
      <c r="C577" s="215" t="s">
        <v>160</v>
      </c>
      <c r="D577" s="215"/>
      <c r="E577" s="83"/>
      <c r="F577" s="42" t="s">
        <v>67</v>
      </c>
      <c r="G577" s="43">
        <v>1</v>
      </c>
      <c r="H577" s="44">
        <v>1</v>
      </c>
      <c r="I577" s="45">
        <f t="shared" si="46"/>
        <v>1</v>
      </c>
    </row>
    <row r="578" spans="1:9" x14ac:dyDescent="0.3">
      <c r="B578" s="49"/>
      <c r="C578" s="215" t="s">
        <v>161</v>
      </c>
      <c r="D578" s="215"/>
      <c r="E578" s="83"/>
      <c r="F578" s="42" t="s">
        <v>67</v>
      </c>
      <c r="G578" s="43">
        <v>1</v>
      </c>
      <c r="H578" s="44">
        <v>1</v>
      </c>
      <c r="I578" s="45">
        <f t="shared" si="46"/>
        <v>1</v>
      </c>
    </row>
    <row r="579" spans="1:9" x14ac:dyDescent="0.3">
      <c r="B579" s="49"/>
      <c r="C579" s="215" t="s">
        <v>162</v>
      </c>
      <c r="D579" s="215"/>
      <c r="E579" s="83"/>
      <c r="F579" s="42" t="s">
        <v>67</v>
      </c>
      <c r="G579" s="43">
        <v>1</v>
      </c>
      <c r="H579" s="44">
        <v>1</v>
      </c>
      <c r="I579" s="45">
        <f t="shared" si="46"/>
        <v>1</v>
      </c>
    </row>
    <row r="580" spans="1:9" x14ac:dyDescent="0.3">
      <c r="B580" s="49"/>
      <c r="C580" s="215" t="s">
        <v>39</v>
      </c>
      <c r="D580" s="215"/>
      <c r="E580" s="83"/>
      <c r="F580" s="42" t="s">
        <v>72</v>
      </c>
      <c r="G580" s="43">
        <v>1</v>
      </c>
      <c r="H580" s="44">
        <v>1</v>
      </c>
      <c r="I580" s="45">
        <f t="shared" si="46"/>
        <v>1</v>
      </c>
    </row>
    <row r="581" spans="1:9" x14ac:dyDescent="0.3">
      <c r="A581" s="30"/>
      <c r="B581" s="103" t="s">
        <v>600</v>
      </c>
      <c r="C581" s="221" t="s">
        <v>78</v>
      </c>
      <c r="D581" s="221"/>
      <c r="E581" s="85"/>
      <c r="F581" s="46"/>
      <c r="G581" s="43"/>
      <c r="H581" s="44"/>
      <c r="I581" s="47">
        <f>I582+I585+I589</f>
        <v>7</v>
      </c>
    </row>
    <row r="582" spans="1:9" x14ac:dyDescent="0.3">
      <c r="A582" s="30"/>
      <c r="B582" s="104" t="s">
        <v>569</v>
      </c>
      <c r="C582" s="226" t="s">
        <v>371</v>
      </c>
      <c r="D582" s="226"/>
      <c r="E582" s="36" t="s">
        <v>103</v>
      </c>
      <c r="F582" s="37" t="s">
        <v>18</v>
      </c>
      <c r="G582" s="43"/>
      <c r="H582" s="44"/>
      <c r="I582" s="40">
        <f>SUM(I583:I584)</f>
        <v>2</v>
      </c>
    </row>
    <row r="583" spans="1:9" x14ac:dyDescent="0.3">
      <c r="A583" s="30"/>
      <c r="B583" s="41"/>
      <c r="C583" s="215" t="s">
        <v>372</v>
      </c>
      <c r="D583" s="215"/>
      <c r="E583" s="80"/>
      <c r="F583" s="42" t="s">
        <v>72</v>
      </c>
      <c r="G583" s="43">
        <v>1</v>
      </c>
      <c r="H583" s="44">
        <v>1</v>
      </c>
      <c r="I583" s="45">
        <f>+H583*G583</f>
        <v>1</v>
      </c>
    </row>
    <row r="584" spans="1:9" x14ac:dyDescent="0.3">
      <c r="A584" s="30"/>
      <c r="B584" s="41"/>
      <c r="C584" s="215" t="s">
        <v>68</v>
      </c>
      <c r="D584" s="215"/>
      <c r="E584" s="80"/>
      <c r="F584" s="42" t="s">
        <v>72</v>
      </c>
      <c r="G584" s="43">
        <v>1</v>
      </c>
      <c r="H584" s="44">
        <v>1</v>
      </c>
      <c r="I584" s="45">
        <f>+H584*G584</f>
        <v>1</v>
      </c>
    </row>
    <row r="585" spans="1:9" x14ac:dyDescent="0.3">
      <c r="A585" s="30"/>
      <c r="B585" s="104" t="s">
        <v>570</v>
      </c>
      <c r="C585" s="226" t="s">
        <v>373</v>
      </c>
      <c r="D585" s="226"/>
      <c r="E585" s="36" t="s">
        <v>103</v>
      </c>
      <c r="F585" s="37" t="s">
        <v>18</v>
      </c>
      <c r="G585" s="43"/>
      <c r="H585" s="44"/>
      <c r="I585" s="40">
        <f>SUM(I586:I588)</f>
        <v>3</v>
      </c>
    </row>
    <row r="586" spans="1:9" x14ac:dyDescent="0.3">
      <c r="A586" s="30"/>
      <c r="B586" s="41"/>
      <c r="C586" s="215" t="s">
        <v>374</v>
      </c>
      <c r="D586" s="215"/>
      <c r="E586" s="80"/>
      <c r="F586" s="42" t="s">
        <v>70</v>
      </c>
      <c r="G586" s="43">
        <v>1</v>
      </c>
      <c r="H586" s="44">
        <v>1</v>
      </c>
      <c r="I586" s="45">
        <f>+H586*G586</f>
        <v>1</v>
      </c>
    </row>
    <row r="587" spans="1:9" x14ac:dyDescent="0.3">
      <c r="A587" s="30"/>
      <c r="B587" s="41"/>
      <c r="C587" s="215" t="s">
        <v>375</v>
      </c>
      <c r="D587" s="215"/>
      <c r="E587" s="80"/>
      <c r="F587" s="42" t="s">
        <v>70</v>
      </c>
      <c r="G587" s="43">
        <v>1</v>
      </c>
      <c r="H587" s="44">
        <v>1</v>
      </c>
      <c r="I587" s="45">
        <f>+H587*G587</f>
        <v>1</v>
      </c>
    </row>
    <row r="588" spans="1:9" x14ac:dyDescent="0.3">
      <c r="A588" s="30"/>
      <c r="B588" s="41"/>
      <c r="C588" s="215" t="s">
        <v>39</v>
      </c>
      <c r="D588" s="215"/>
      <c r="E588" s="80"/>
      <c r="F588" s="42" t="s">
        <v>72</v>
      </c>
      <c r="G588" s="43">
        <v>1</v>
      </c>
      <c r="H588" s="44">
        <v>1</v>
      </c>
      <c r="I588" s="45">
        <f>+H588*G588</f>
        <v>1</v>
      </c>
    </row>
    <row r="589" spans="1:9" x14ac:dyDescent="0.3">
      <c r="A589" s="30"/>
      <c r="B589" s="104" t="s">
        <v>571</v>
      </c>
      <c r="C589" s="226" t="s">
        <v>376</v>
      </c>
      <c r="D589" s="226"/>
      <c r="E589" s="36" t="s">
        <v>103</v>
      </c>
      <c r="F589" s="37" t="s">
        <v>18</v>
      </c>
      <c r="G589" s="43"/>
      <c r="H589" s="44"/>
      <c r="I589" s="40">
        <f>SUM(I590:I591)</f>
        <v>2</v>
      </c>
    </row>
    <row r="590" spans="1:9" x14ac:dyDescent="0.3">
      <c r="A590" s="30"/>
      <c r="B590" s="41"/>
      <c r="C590" s="215" t="s">
        <v>375</v>
      </c>
      <c r="D590" s="215"/>
      <c r="E590" s="80"/>
      <c r="F590" s="42" t="s">
        <v>70</v>
      </c>
      <c r="G590" s="43">
        <v>1</v>
      </c>
      <c r="H590" s="44">
        <v>1</v>
      </c>
      <c r="I590" s="45">
        <f>+H590*G590</f>
        <v>1</v>
      </c>
    </row>
    <row r="591" spans="1:9" x14ac:dyDescent="0.3">
      <c r="A591" s="30"/>
      <c r="B591" s="41"/>
      <c r="C591" s="215" t="s">
        <v>39</v>
      </c>
      <c r="D591" s="215"/>
      <c r="E591" s="80"/>
      <c r="F591" s="42" t="s">
        <v>72</v>
      </c>
      <c r="G591" s="43">
        <v>1</v>
      </c>
      <c r="H591" s="44">
        <v>1</v>
      </c>
      <c r="I591" s="45">
        <f>+H591*G591</f>
        <v>1</v>
      </c>
    </row>
    <row r="592" spans="1:9" x14ac:dyDescent="0.3">
      <c r="B592" s="103" t="s">
        <v>601</v>
      </c>
      <c r="C592" s="242" t="s">
        <v>97</v>
      </c>
      <c r="D592" s="242"/>
      <c r="E592" s="85"/>
      <c r="F592" s="46"/>
      <c r="G592" s="43"/>
      <c r="H592" s="44"/>
      <c r="I592" s="47">
        <f>I593+I601+I611+I614</f>
        <v>20</v>
      </c>
    </row>
    <row r="593" spans="2:9" x14ac:dyDescent="0.3">
      <c r="B593" s="104" t="s">
        <v>572</v>
      </c>
      <c r="C593" s="222" t="s">
        <v>405</v>
      </c>
      <c r="D593" s="222"/>
      <c r="E593" s="36" t="s">
        <v>103</v>
      </c>
      <c r="F593" s="37" t="s">
        <v>18</v>
      </c>
      <c r="G593" s="43"/>
      <c r="H593" s="44"/>
      <c r="I593" s="40">
        <f>SUM(I594:I600)</f>
        <v>7</v>
      </c>
    </row>
    <row r="594" spans="2:9" x14ac:dyDescent="0.3">
      <c r="B594" s="49"/>
      <c r="C594" s="215" t="s">
        <v>234</v>
      </c>
      <c r="D594" s="215"/>
      <c r="E594" s="83"/>
      <c r="F594" s="42" t="s">
        <v>67</v>
      </c>
      <c r="G594" s="43">
        <v>1</v>
      </c>
      <c r="H594" s="44">
        <v>1</v>
      </c>
      <c r="I594" s="45">
        <f t="shared" ref="I594:I600" si="47">+H594*G594</f>
        <v>1</v>
      </c>
    </row>
    <row r="595" spans="2:9" x14ac:dyDescent="0.3">
      <c r="B595" s="49"/>
      <c r="C595" s="215" t="s">
        <v>235</v>
      </c>
      <c r="D595" s="215"/>
      <c r="E595" s="83"/>
      <c r="F595" s="42" t="s">
        <v>67</v>
      </c>
      <c r="G595" s="43">
        <v>1</v>
      </c>
      <c r="H595" s="44">
        <v>1</v>
      </c>
      <c r="I595" s="45">
        <f t="shared" si="47"/>
        <v>1</v>
      </c>
    </row>
    <row r="596" spans="2:9" x14ac:dyDescent="0.3">
      <c r="B596" s="49"/>
      <c r="C596" s="215" t="s">
        <v>236</v>
      </c>
      <c r="D596" s="215"/>
      <c r="E596" s="83"/>
      <c r="F596" s="42" t="s">
        <v>67</v>
      </c>
      <c r="G596" s="43">
        <v>1</v>
      </c>
      <c r="H596" s="44">
        <v>1</v>
      </c>
      <c r="I596" s="45">
        <f t="shared" si="47"/>
        <v>1</v>
      </c>
    </row>
    <row r="597" spans="2:9" x14ac:dyDescent="0.3">
      <c r="B597" s="49"/>
      <c r="C597" s="215" t="s">
        <v>237</v>
      </c>
      <c r="D597" s="215"/>
      <c r="E597" s="83"/>
      <c r="F597" s="42" t="s">
        <v>61</v>
      </c>
      <c r="G597" s="43">
        <v>1</v>
      </c>
      <c r="H597" s="44">
        <v>1</v>
      </c>
      <c r="I597" s="45">
        <f t="shared" si="47"/>
        <v>1</v>
      </c>
    </row>
    <row r="598" spans="2:9" x14ac:dyDescent="0.3">
      <c r="B598" s="49"/>
      <c r="C598" s="215" t="s">
        <v>238</v>
      </c>
      <c r="D598" s="215"/>
      <c r="E598" s="83"/>
      <c r="F598" s="42" t="s">
        <v>61</v>
      </c>
      <c r="G598" s="43">
        <v>1</v>
      </c>
      <c r="H598" s="44">
        <v>1</v>
      </c>
      <c r="I598" s="45">
        <f t="shared" si="47"/>
        <v>1</v>
      </c>
    </row>
    <row r="599" spans="2:9" x14ac:dyDescent="0.3">
      <c r="B599" s="49"/>
      <c r="C599" s="215" t="s">
        <v>239</v>
      </c>
      <c r="D599" s="215"/>
      <c r="E599" s="83"/>
      <c r="F599" s="42" t="s">
        <v>61</v>
      </c>
      <c r="G599" s="43">
        <v>1</v>
      </c>
      <c r="H599" s="44">
        <v>1</v>
      </c>
      <c r="I599" s="45">
        <f t="shared" si="47"/>
        <v>1</v>
      </c>
    </row>
    <row r="600" spans="2:9" x14ac:dyDescent="0.3">
      <c r="B600" s="49"/>
      <c r="C600" s="215" t="s">
        <v>68</v>
      </c>
      <c r="D600" s="215"/>
      <c r="E600" s="83"/>
      <c r="F600" s="42" t="s">
        <v>72</v>
      </c>
      <c r="G600" s="43">
        <v>1</v>
      </c>
      <c r="H600" s="44">
        <v>1</v>
      </c>
      <c r="I600" s="45">
        <f t="shared" si="47"/>
        <v>1</v>
      </c>
    </row>
    <row r="601" spans="2:9" x14ac:dyDescent="0.3">
      <c r="B601" s="104" t="s">
        <v>573</v>
      </c>
      <c r="C601" s="222" t="s">
        <v>411</v>
      </c>
      <c r="D601" s="222"/>
      <c r="E601" s="36" t="s">
        <v>103</v>
      </c>
      <c r="F601" s="37" t="s">
        <v>18</v>
      </c>
      <c r="G601" s="43"/>
      <c r="H601" s="44"/>
      <c r="I601" s="40">
        <f>SUM(I602:I610)</f>
        <v>9</v>
      </c>
    </row>
    <row r="602" spans="2:9" x14ac:dyDescent="0.3">
      <c r="B602" s="49"/>
      <c r="C602" s="215" t="s">
        <v>112</v>
      </c>
      <c r="D602" s="215"/>
      <c r="E602" s="83"/>
      <c r="F602" s="42" t="s">
        <v>61</v>
      </c>
      <c r="G602" s="43">
        <v>1</v>
      </c>
      <c r="H602" s="44">
        <v>1</v>
      </c>
      <c r="I602" s="45">
        <f t="shared" ref="I602:I609" si="48">+H602*G602</f>
        <v>1</v>
      </c>
    </row>
    <row r="603" spans="2:9" x14ac:dyDescent="0.3">
      <c r="B603" s="49"/>
      <c r="C603" s="215" t="s">
        <v>240</v>
      </c>
      <c r="D603" s="215"/>
      <c r="E603" s="83"/>
      <c r="F603" s="42" t="s">
        <v>70</v>
      </c>
      <c r="G603" s="43">
        <v>1</v>
      </c>
      <c r="H603" s="44">
        <v>1</v>
      </c>
      <c r="I603" s="45">
        <f t="shared" si="48"/>
        <v>1</v>
      </c>
    </row>
    <row r="604" spans="2:9" x14ac:dyDescent="0.3">
      <c r="B604" s="49"/>
      <c r="C604" s="215" t="s">
        <v>124</v>
      </c>
      <c r="D604" s="215"/>
      <c r="E604" s="83"/>
      <c r="F604" s="42" t="s">
        <v>125</v>
      </c>
      <c r="G604" s="43">
        <v>1</v>
      </c>
      <c r="H604" s="44">
        <v>1</v>
      </c>
      <c r="I604" s="45">
        <f t="shared" si="48"/>
        <v>1</v>
      </c>
    </row>
    <row r="605" spans="2:9" x14ac:dyDescent="0.3">
      <c r="B605" s="49"/>
      <c r="C605" s="215" t="s">
        <v>241</v>
      </c>
      <c r="D605" s="215"/>
      <c r="E605" s="83"/>
      <c r="F605" s="42" t="s">
        <v>70</v>
      </c>
      <c r="G605" s="43">
        <v>1</v>
      </c>
      <c r="H605" s="44">
        <v>1</v>
      </c>
      <c r="I605" s="45">
        <f t="shared" si="48"/>
        <v>1</v>
      </c>
    </row>
    <row r="606" spans="2:9" x14ac:dyDescent="0.3">
      <c r="B606" s="49"/>
      <c r="C606" s="215" t="s">
        <v>242</v>
      </c>
      <c r="D606" s="215"/>
      <c r="E606" s="83"/>
      <c r="F606" s="42" t="s">
        <v>49</v>
      </c>
      <c r="G606" s="43">
        <v>1</v>
      </c>
      <c r="H606" s="44">
        <v>1</v>
      </c>
      <c r="I606" s="45">
        <f t="shared" si="48"/>
        <v>1</v>
      </c>
    </row>
    <row r="607" spans="2:9" x14ac:dyDescent="0.3">
      <c r="B607" s="49"/>
      <c r="C607" s="215" t="s">
        <v>243</v>
      </c>
      <c r="D607" s="215"/>
      <c r="E607" s="83"/>
      <c r="F607" s="42" t="s">
        <v>67</v>
      </c>
      <c r="G607" s="43">
        <v>1</v>
      </c>
      <c r="H607" s="44">
        <v>1</v>
      </c>
      <c r="I607" s="45">
        <f t="shared" si="48"/>
        <v>1</v>
      </c>
    </row>
    <row r="608" spans="2:9" x14ac:dyDescent="0.3">
      <c r="B608" s="49"/>
      <c r="C608" s="215" t="s">
        <v>244</v>
      </c>
      <c r="D608" s="215"/>
      <c r="E608" s="83"/>
      <c r="F608" s="42" t="s">
        <v>67</v>
      </c>
      <c r="G608" s="43">
        <v>1</v>
      </c>
      <c r="H608" s="44">
        <v>1</v>
      </c>
      <c r="I608" s="45">
        <f t="shared" si="48"/>
        <v>1</v>
      </c>
    </row>
    <row r="609" spans="2:9" x14ac:dyDescent="0.3">
      <c r="B609" s="49"/>
      <c r="C609" s="215" t="s">
        <v>245</v>
      </c>
      <c r="D609" s="215"/>
      <c r="E609" s="83"/>
      <c r="F609" s="42" t="s">
        <v>125</v>
      </c>
      <c r="G609" s="43">
        <v>1</v>
      </c>
      <c r="H609" s="44">
        <v>1</v>
      </c>
      <c r="I609" s="45">
        <f t="shared" si="48"/>
        <v>1</v>
      </c>
    </row>
    <row r="610" spans="2:9" x14ac:dyDescent="0.3">
      <c r="B610" s="49"/>
      <c r="C610" s="215" t="s">
        <v>68</v>
      </c>
      <c r="D610" s="215"/>
      <c r="E610" s="83"/>
      <c r="F610" s="42" t="s">
        <v>72</v>
      </c>
      <c r="G610" s="43">
        <v>1</v>
      </c>
      <c r="H610" s="44">
        <v>1</v>
      </c>
      <c r="I610" s="45">
        <f>+H610*G610</f>
        <v>1</v>
      </c>
    </row>
    <row r="611" spans="2:9" x14ac:dyDescent="0.3">
      <c r="B611" s="104" t="s">
        <v>574</v>
      </c>
      <c r="C611" s="222" t="s">
        <v>95</v>
      </c>
      <c r="D611" s="222"/>
      <c r="E611" s="36" t="s">
        <v>103</v>
      </c>
      <c r="F611" s="37" t="s">
        <v>18</v>
      </c>
      <c r="G611" s="43"/>
      <c r="H611" s="44"/>
      <c r="I611" s="40">
        <f>SUM(I612:I613)</f>
        <v>2</v>
      </c>
    </row>
    <row r="612" spans="2:9" x14ac:dyDescent="0.3">
      <c r="B612" s="49"/>
      <c r="C612" s="215" t="s">
        <v>247</v>
      </c>
      <c r="D612" s="215"/>
      <c r="E612" s="83"/>
      <c r="F612" s="42" t="s">
        <v>49</v>
      </c>
      <c r="G612" s="43">
        <v>1</v>
      </c>
      <c r="H612" s="44">
        <v>1</v>
      </c>
      <c r="I612" s="45">
        <f>+H612*G612</f>
        <v>1</v>
      </c>
    </row>
    <row r="613" spans="2:9" ht="14.1" customHeight="1" x14ac:dyDescent="0.3">
      <c r="B613" s="50"/>
      <c r="C613" s="215" t="s">
        <v>246</v>
      </c>
      <c r="D613" s="215"/>
      <c r="E613" s="83"/>
      <c r="F613" s="42" t="s">
        <v>49</v>
      </c>
      <c r="G613" s="43">
        <v>1</v>
      </c>
      <c r="H613" s="44">
        <v>1</v>
      </c>
      <c r="I613" s="45">
        <f>+H613*G613</f>
        <v>1</v>
      </c>
    </row>
    <row r="614" spans="2:9" ht="15" customHeight="1" x14ac:dyDescent="0.3">
      <c r="B614" s="104" t="s">
        <v>575</v>
      </c>
      <c r="C614" s="222" t="s">
        <v>96</v>
      </c>
      <c r="D614" s="222"/>
      <c r="E614" s="36" t="s">
        <v>103</v>
      </c>
      <c r="F614" s="37" t="s">
        <v>18</v>
      </c>
      <c r="G614" s="43"/>
      <c r="H614" s="44"/>
      <c r="I614" s="40">
        <f>SUM(I615:I616)</f>
        <v>2</v>
      </c>
    </row>
    <row r="615" spans="2:9" ht="16.5" customHeight="1" x14ac:dyDescent="0.3">
      <c r="B615" s="49"/>
      <c r="C615" s="215" t="s">
        <v>248</v>
      </c>
      <c r="D615" s="215"/>
      <c r="E615" s="83"/>
      <c r="F615" s="42" t="s">
        <v>67</v>
      </c>
      <c r="G615" s="43">
        <v>1</v>
      </c>
      <c r="H615" s="44">
        <v>1</v>
      </c>
      <c r="I615" s="45">
        <f>+H615*G615</f>
        <v>1</v>
      </c>
    </row>
    <row r="616" spans="2:9" ht="15" customHeight="1" x14ac:dyDescent="0.3">
      <c r="B616" s="49"/>
      <c r="C616" s="215" t="s">
        <v>39</v>
      </c>
      <c r="D616" s="215"/>
      <c r="E616" s="83"/>
      <c r="F616" s="42" t="s">
        <v>72</v>
      </c>
      <c r="G616" s="43">
        <v>1</v>
      </c>
      <c r="H616" s="44">
        <v>1</v>
      </c>
      <c r="I616" s="45">
        <f>+H616*G616</f>
        <v>1</v>
      </c>
    </row>
    <row r="617" spans="2:9" ht="13.5" customHeight="1" x14ac:dyDescent="0.3">
      <c r="B617" s="103" t="s">
        <v>602</v>
      </c>
      <c r="C617" s="221" t="s">
        <v>57</v>
      </c>
      <c r="D617" s="221"/>
      <c r="E617" s="85"/>
      <c r="F617" s="46"/>
      <c r="G617" s="43"/>
      <c r="H617" s="44"/>
      <c r="I617" s="47">
        <f>I618+I621+I629+I633+I639</f>
        <v>21</v>
      </c>
    </row>
    <row r="618" spans="2:9" ht="13.5" customHeight="1" x14ac:dyDescent="0.3">
      <c r="B618" s="104" t="s">
        <v>576</v>
      </c>
      <c r="C618" s="222" t="s">
        <v>290</v>
      </c>
      <c r="D618" s="222"/>
      <c r="E618" s="36" t="s">
        <v>103</v>
      </c>
      <c r="F618" s="37" t="s">
        <v>18</v>
      </c>
      <c r="G618" s="43"/>
      <c r="H618" s="44"/>
      <c r="I618" s="40">
        <f>SUM(I619:I620)</f>
        <v>2</v>
      </c>
    </row>
    <row r="619" spans="2:9" ht="13.5" customHeight="1" x14ac:dyDescent="0.3">
      <c r="B619" s="49"/>
      <c r="C619" s="215" t="s">
        <v>291</v>
      </c>
      <c r="D619" s="215"/>
      <c r="E619" s="83"/>
      <c r="F619" s="42" t="s">
        <v>270</v>
      </c>
      <c r="G619" s="43">
        <v>1</v>
      </c>
      <c r="H619" s="44">
        <v>1</v>
      </c>
      <c r="I619" s="45">
        <f t="shared" ref="I619:I620" si="49">+H619*G619</f>
        <v>1</v>
      </c>
    </row>
    <row r="620" spans="2:9" ht="13.5" customHeight="1" x14ac:dyDescent="0.3">
      <c r="B620" s="49"/>
      <c r="C620" s="215" t="s">
        <v>68</v>
      </c>
      <c r="D620" s="215"/>
      <c r="E620" s="83"/>
      <c r="F620" s="42" t="s">
        <v>406</v>
      </c>
      <c r="G620" s="43">
        <v>1</v>
      </c>
      <c r="H620" s="44">
        <v>1</v>
      </c>
      <c r="I620" s="45">
        <f t="shared" si="49"/>
        <v>1</v>
      </c>
    </row>
    <row r="621" spans="2:9" ht="13.5" customHeight="1" x14ac:dyDescent="0.3">
      <c r="B621" s="104" t="s">
        <v>577</v>
      </c>
      <c r="C621" s="222" t="s">
        <v>99</v>
      </c>
      <c r="D621" s="222"/>
      <c r="E621" s="36" t="s">
        <v>103</v>
      </c>
      <c r="F621" s="37" t="s">
        <v>18</v>
      </c>
      <c r="G621" s="43"/>
      <c r="H621" s="44"/>
      <c r="I621" s="40">
        <f>SUM(I622:I628)</f>
        <v>7</v>
      </c>
    </row>
    <row r="622" spans="2:9" ht="13.5" customHeight="1" x14ac:dyDescent="0.3">
      <c r="B622" s="49"/>
      <c r="C622" s="215" t="s">
        <v>53</v>
      </c>
      <c r="D622" s="215"/>
      <c r="E622" s="83"/>
      <c r="F622" s="42" t="s">
        <v>270</v>
      </c>
      <c r="G622" s="43">
        <v>1</v>
      </c>
      <c r="H622" s="44">
        <v>1</v>
      </c>
      <c r="I622" s="45">
        <f t="shared" ref="I622:I628" si="50">+H622*G622</f>
        <v>1</v>
      </c>
    </row>
    <row r="623" spans="2:9" ht="13.5" customHeight="1" x14ac:dyDescent="0.3">
      <c r="B623" s="49"/>
      <c r="C623" s="215" t="s">
        <v>254</v>
      </c>
      <c r="D623" s="215"/>
      <c r="E623" s="83"/>
      <c r="F623" s="42" t="s">
        <v>270</v>
      </c>
      <c r="G623" s="43">
        <v>1</v>
      </c>
      <c r="H623" s="44">
        <v>1</v>
      </c>
      <c r="I623" s="45">
        <f t="shared" si="50"/>
        <v>1</v>
      </c>
    </row>
    <row r="624" spans="2:9" ht="13.5" customHeight="1" x14ac:dyDescent="0.3">
      <c r="B624" s="49"/>
      <c r="C624" s="215" t="s">
        <v>58</v>
      </c>
      <c r="D624" s="215"/>
      <c r="E624" s="83"/>
      <c r="F624" s="42" t="s">
        <v>270</v>
      </c>
      <c r="G624" s="43">
        <v>1</v>
      </c>
      <c r="H624" s="44">
        <v>1</v>
      </c>
      <c r="I624" s="45">
        <f t="shared" si="50"/>
        <v>1</v>
      </c>
    </row>
    <row r="625" spans="2:9" ht="13.5" customHeight="1" x14ac:dyDescent="0.3">
      <c r="B625" s="49"/>
      <c r="C625" s="215" t="s">
        <v>249</v>
      </c>
      <c r="D625" s="215"/>
      <c r="E625" s="83"/>
      <c r="F625" s="42" t="s">
        <v>270</v>
      </c>
      <c r="G625" s="43">
        <v>1</v>
      </c>
      <c r="H625" s="44">
        <v>1</v>
      </c>
      <c r="I625" s="45">
        <f t="shared" si="50"/>
        <v>1</v>
      </c>
    </row>
    <row r="626" spans="2:9" ht="13.5" customHeight="1" x14ac:dyDescent="0.3">
      <c r="B626" s="49"/>
      <c r="C626" s="215" t="s">
        <v>59</v>
      </c>
      <c r="D626" s="215"/>
      <c r="E626" s="83"/>
      <c r="F626" s="42" t="s">
        <v>270</v>
      </c>
      <c r="G626" s="43">
        <v>1</v>
      </c>
      <c r="H626" s="44">
        <v>1</v>
      </c>
      <c r="I626" s="45">
        <f t="shared" si="50"/>
        <v>1</v>
      </c>
    </row>
    <row r="627" spans="2:9" ht="13.5" customHeight="1" x14ac:dyDescent="0.3">
      <c r="B627" s="49"/>
      <c r="C627" s="215" t="s">
        <v>60</v>
      </c>
      <c r="D627" s="215"/>
      <c r="E627" s="83"/>
      <c r="F627" s="42" t="s">
        <v>270</v>
      </c>
      <c r="G627" s="43">
        <v>1</v>
      </c>
      <c r="H627" s="44">
        <v>1</v>
      </c>
      <c r="I627" s="45">
        <f t="shared" si="50"/>
        <v>1</v>
      </c>
    </row>
    <row r="628" spans="2:9" ht="13.5" customHeight="1" x14ac:dyDescent="0.3">
      <c r="B628" s="49"/>
      <c r="C628" s="215" t="s">
        <v>68</v>
      </c>
      <c r="D628" s="215"/>
      <c r="E628" s="83"/>
      <c r="F628" s="42" t="s">
        <v>72</v>
      </c>
      <c r="G628" s="43">
        <v>1</v>
      </c>
      <c r="H628" s="44">
        <v>1</v>
      </c>
      <c r="I628" s="45">
        <f t="shared" si="50"/>
        <v>1</v>
      </c>
    </row>
    <row r="629" spans="2:9" ht="13.5" customHeight="1" x14ac:dyDescent="0.3">
      <c r="B629" s="104" t="s">
        <v>578</v>
      </c>
      <c r="C629" s="222" t="s">
        <v>102</v>
      </c>
      <c r="D629" s="222"/>
      <c r="E629" s="36" t="s">
        <v>103</v>
      </c>
      <c r="F629" s="37" t="s">
        <v>18</v>
      </c>
      <c r="G629" s="43"/>
      <c r="H629" s="44"/>
      <c r="I629" s="40">
        <f>SUM(I630:I632)</f>
        <v>3</v>
      </c>
    </row>
    <row r="630" spans="2:9" ht="13.5" customHeight="1" x14ac:dyDescent="0.3">
      <c r="B630" s="49"/>
      <c r="C630" s="215" t="s">
        <v>250</v>
      </c>
      <c r="D630" s="215"/>
      <c r="E630" s="83"/>
      <c r="F630" s="42" t="s">
        <v>270</v>
      </c>
      <c r="G630" s="43">
        <v>1</v>
      </c>
      <c r="H630" s="44">
        <v>1</v>
      </c>
      <c r="I630" s="45">
        <f>+H630*G630</f>
        <v>1</v>
      </c>
    </row>
    <row r="631" spans="2:9" ht="13.5" customHeight="1" x14ac:dyDescent="0.3">
      <c r="B631" s="49"/>
      <c r="C631" s="215" t="s">
        <v>254</v>
      </c>
      <c r="D631" s="215"/>
      <c r="E631" s="83"/>
      <c r="F631" s="42" t="s">
        <v>270</v>
      </c>
      <c r="G631" s="43">
        <v>1</v>
      </c>
      <c r="H631" s="44">
        <v>1</v>
      </c>
      <c r="I631" s="45">
        <f>+H631*G631</f>
        <v>1</v>
      </c>
    </row>
    <row r="632" spans="2:9" ht="13.5" customHeight="1" x14ac:dyDescent="0.3">
      <c r="B632" s="49"/>
      <c r="C632" s="215" t="s">
        <v>68</v>
      </c>
      <c r="D632" s="215"/>
      <c r="E632" s="83"/>
      <c r="F632" s="42" t="s">
        <v>72</v>
      </c>
      <c r="G632" s="43">
        <v>1</v>
      </c>
      <c r="H632" s="44">
        <v>1</v>
      </c>
      <c r="I632" s="45">
        <f>+H632*G632</f>
        <v>1</v>
      </c>
    </row>
    <row r="633" spans="2:9" ht="13.5" customHeight="1" x14ac:dyDescent="0.3">
      <c r="B633" s="104" t="s">
        <v>579</v>
      </c>
      <c r="C633" s="222" t="s">
        <v>100</v>
      </c>
      <c r="D633" s="222"/>
      <c r="E633" s="36" t="s">
        <v>103</v>
      </c>
      <c r="F633" s="37" t="s">
        <v>18</v>
      </c>
      <c r="G633" s="43"/>
      <c r="H633" s="44"/>
      <c r="I633" s="40">
        <f>SUM(I634:I638)</f>
        <v>5</v>
      </c>
    </row>
    <row r="634" spans="2:9" ht="13.5" customHeight="1" x14ac:dyDescent="0.3">
      <c r="B634" s="49"/>
      <c r="C634" s="215" t="s">
        <v>251</v>
      </c>
      <c r="D634" s="215"/>
      <c r="E634" s="83"/>
      <c r="F634" s="42" t="s">
        <v>270</v>
      </c>
      <c r="G634" s="43">
        <v>1</v>
      </c>
      <c r="H634" s="44">
        <v>1</v>
      </c>
      <c r="I634" s="45">
        <f t="shared" ref="I634:I638" si="51">+H634*G634</f>
        <v>1</v>
      </c>
    </row>
    <row r="635" spans="2:9" ht="13.5" customHeight="1" x14ac:dyDescent="0.3">
      <c r="B635" s="49"/>
      <c r="C635" s="215" t="s">
        <v>252</v>
      </c>
      <c r="D635" s="215"/>
      <c r="E635" s="83"/>
      <c r="F635" s="42" t="s">
        <v>270</v>
      </c>
      <c r="G635" s="43">
        <v>1</v>
      </c>
      <c r="H635" s="44">
        <v>1</v>
      </c>
      <c r="I635" s="45">
        <f t="shared" si="51"/>
        <v>1</v>
      </c>
    </row>
    <row r="636" spans="2:9" ht="13.5" customHeight="1" x14ac:dyDescent="0.3">
      <c r="B636" s="49"/>
      <c r="C636" s="215" t="s">
        <v>254</v>
      </c>
      <c r="D636" s="215"/>
      <c r="E636" s="83"/>
      <c r="F636" s="42" t="s">
        <v>270</v>
      </c>
      <c r="G636" s="43">
        <v>1</v>
      </c>
      <c r="H636" s="44">
        <v>1</v>
      </c>
      <c r="I636" s="45">
        <f t="shared" si="51"/>
        <v>1</v>
      </c>
    </row>
    <row r="637" spans="2:9" ht="13.5" customHeight="1" x14ac:dyDescent="0.3">
      <c r="B637" s="49"/>
      <c r="C637" s="215" t="s">
        <v>253</v>
      </c>
      <c r="D637" s="215"/>
      <c r="E637" s="83"/>
      <c r="F637" s="42" t="s">
        <v>270</v>
      </c>
      <c r="G637" s="43">
        <v>1</v>
      </c>
      <c r="H637" s="44">
        <v>1</v>
      </c>
      <c r="I637" s="45">
        <f t="shared" si="51"/>
        <v>1</v>
      </c>
    </row>
    <row r="638" spans="2:9" ht="13.5" customHeight="1" x14ac:dyDescent="0.3">
      <c r="B638" s="49"/>
      <c r="C638" s="215" t="s">
        <v>68</v>
      </c>
      <c r="D638" s="215"/>
      <c r="E638" s="83"/>
      <c r="F638" s="42" t="s">
        <v>72</v>
      </c>
      <c r="G638" s="43">
        <v>1</v>
      </c>
      <c r="H638" s="44">
        <v>1</v>
      </c>
      <c r="I638" s="45">
        <f t="shared" si="51"/>
        <v>1</v>
      </c>
    </row>
    <row r="639" spans="2:9" ht="13.5" customHeight="1" x14ac:dyDescent="0.3">
      <c r="B639" s="104" t="s">
        <v>580</v>
      </c>
      <c r="C639" s="222" t="s">
        <v>101</v>
      </c>
      <c r="D639" s="222"/>
      <c r="E639" s="36" t="s">
        <v>103</v>
      </c>
      <c r="F639" s="37" t="s">
        <v>18</v>
      </c>
      <c r="G639" s="43"/>
      <c r="H639" s="44"/>
      <c r="I639" s="40">
        <f>SUM(I640:I643)</f>
        <v>4</v>
      </c>
    </row>
    <row r="640" spans="2:9" ht="13.5" customHeight="1" x14ac:dyDescent="0.3">
      <c r="B640" s="49"/>
      <c r="C640" s="227" t="s">
        <v>53</v>
      </c>
      <c r="D640" s="227"/>
      <c r="E640" s="51"/>
      <c r="F640" s="42" t="s">
        <v>270</v>
      </c>
      <c r="G640" s="43">
        <v>1</v>
      </c>
      <c r="H640" s="44">
        <v>1</v>
      </c>
      <c r="I640" s="45">
        <f>+H640*G640</f>
        <v>1</v>
      </c>
    </row>
    <row r="641" spans="1:9" ht="13.5" customHeight="1" x14ac:dyDescent="0.3">
      <c r="B641" s="49"/>
      <c r="C641" s="227" t="s">
        <v>250</v>
      </c>
      <c r="D641" s="227"/>
      <c r="E641" s="51"/>
      <c r="F641" s="42" t="s">
        <v>270</v>
      </c>
      <c r="G641" s="43">
        <v>1</v>
      </c>
      <c r="H641" s="44">
        <v>1</v>
      </c>
      <c r="I641" s="45">
        <f>+H641*G641</f>
        <v>1</v>
      </c>
    </row>
    <row r="642" spans="1:9" ht="13.5" customHeight="1" x14ac:dyDescent="0.3">
      <c r="B642" s="49"/>
      <c r="C642" s="227" t="s">
        <v>254</v>
      </c>
      <c r="D642" s="227"/>
      <c r="E642" s="51"/>
      <c r="F642" s="42" t="s">
        <v>270</v>
      </c>
      <c r="G642" s="43">
        <v>1</v>
      </c>
      <c r="H642" s="44">
        <v>1</v>
      </c>
      <c r="I642" s="45">
        <f>+H642*G642</f>
        <v>1</v>
      </c>
    </row>
    <row r="643" spans="1:9" ht="13.5" customHeight="1" x14ac:dyDescent="0.3">
      <c r="B643" s="50"/>
      <c r="C643" s="215" t="s">
        <v>68</v>
      </c>
      <c r="D643" s="215"/>
      <c r="E643" s="51"/>
      <c r="F643" s="42" t="s">
        <v>72</v>
      </c>
      <c r="G643" s="43">
        <v>1</v>
      </c>
      <c r="H643" s="44">
        <v>1</v>
      </c>
      <c r="I643" s="45">
        <f>+H643*G643</f>
        <v>1</v>
      </c>
    </row>
    <row r="644" spans="1:9" x14ac:dyDescent="0.3">
      <c r="A644" s="30"/>
      <c r="B644" s="103" t="s">
        <v>603</v>
      </c>
      <c r="C644" s="221" t="s">
        <v>289</v>
      </c>
      <c r="D644" s="221"/>
      <c r="E644" s="85"/>
      <c r="F644" s="46"/>
      <c r="G644" s="43"/>
      <c r="H644" s="44"/>
      <c r="I644" s="47">
        <f>I645</f>
        <v>36</v>
      </c>
    </row>
    <row r="645" spans="1:9" x14ac:dyDescent="0.3">
      <c r="B645" s="104" t="s">
        <v>581</v>
      </c>
      <c r="C645" s="226" t="s">
        <v>289</v>
      </c>
      <c r="D645" s="226"/>
      <c r="E645" s="36" t="s">
        <v>103</v>
      </c>
      <c r="F645" s="37" t="s">
        <v>18</v>
      </c>
      <c r="G645" s="43"/>
      <c r="H645" s="44"/>
      <c r="I645" s="40">
        <f>SUM(I646:I681)</f>
        <v>36</v>
      </c>
    </row>
    <row r="646" spans="1:9" x14ac:dyDescent="0.3">
      <c r="B646" s="63"/>
      <c r="C646" s="243" t="s">
        <v>412</v>
      </c>
      <c r="D646" s="243"/>
      <c r="E646" s="64"/>
      <c r="F646" s="65" t="s">
        <v>67</v>
      </c>
      <c r="G646" s="43">
        <v>1</v>
      </c>
      <c r="H646" s="44">
        <v>1</v>
      </c>
      <c r="I646" s="66">
        <f t="shared" ref="I646:I681" si="52">+H646*G646</f>
        <v>1</v>
      </c>
    </row>
    <row r="647" spans="1:9" x14ac:dyDescent="0.3">
      <c r="B647" s="63"/>
      <c r="C647" s="243" t="s">
        <v>413</v>
      </c>
      <c r="D647" s="243"/>
      <c r="E647" s="64"/>
      <c r="F647" s="65" t="s">
        <v>67</v>
      </c>
      <c r="G647" s="43">
        <v>1</v>
      </c>
      <c r="H647" s="44">
        <v>1</v>
      </c>
      <c r="I647" s="66">
        <f t="shared" si="52"/>
        <v>1</v>
      </c>
    </row>
    <row r="648" spans="1:9" x14ac:dyDescent="0.3">
      <c r="B648" s="63"/>
      <c r="C648" s="243" t="s">
        <v>414</v>
      </c>
      <c r="D648" s="243"/>
      <c r="E648" s="64"/>
      <c r="F648" s="65" t="s">
        <v>67</v>
      </c>
      <c r="G648" s="43">
        <v>1</v>
      </c>
      <c r="H648" s="44">
        <v>1</v>
      </c>
      <c r="I648" s="66">
        <f t="shared" si="52"/>
        <v>1</v>
      </c>
    </row>
    <row r="649" spans="1:9" x14ac:dyDescent="0.3">
      <c r="B649" s="63"/>
      <c r="C649" s="243" t="s">
        <v>415</v>
      </c>
      <c r="D649" s="243"/>
      <c r="E649" s="64"/>
      <c r="F649" s="65" t="s">
        <v>67</v>
      </c>
      <c r="G649" s="43">
        <v>1</v>
      </c>
      <c r="H649" s="44">
        <v>1</v>
      </c>
      <c r="I649" s="66">
        <f t="shared" si="52"/>
        <v>1</v>
      </c>
    </row>
    <row r="650" spans="1:9" x14ac:dyDescent="0.3">
      <c r="B650" s="63"/>
      <c r="C650" s="243" t="s">
        <v>416</v>
      </c>
      <c r="D650" s="243"/>
      <c r="E650" s="64"/>
      <c r="F650" s="65" t="s">
        <v>67</v>
      </c>
      <c r="G650" s="43">
        <v>1</v>
      </c>
      <c r="H650" s="44">
        <v>1</v>
      </c>
      <c r="I650" s="66">
        <f t="shared" si="52"/>
        <v>1</v>
      </c>
    </row>
    <row r="651" spans="1:9" x14ac:dyDescent="0.3">
      <c r="B651" s="63"/>
      <c r="C651" s="243" t="s">
        <v>417</v>
      </c>
      <c r="D651" s="243"/>
      <c r="E651" s="64"/>
      <c r="F651" s="65" t="s">
        <v>67</v>
      </c>
      <c r="G651" s="43">
        <v>1</v>
      </c>
      <c r="H651" s="44">
        <v>1</v>
      </c>
      <c r="I651" s="66">
        <f t="shared" si="52"/>
        <v>1</v>
      </c>
    </row>
    <row r="652" spans="1:9" x14ac:dyDescent="0.3">
      <c r="B652" s="63"/>
      <c r="C652" s="243" t="s">
        <v>418</v>
      </c>
      <c r="D652" s="243"/>
      <c r="E652" s="64"/>
      <c r="F652" s="65" t="s">
        <v>67</v>
      </c>
      <c r="G652" s="43">
        <v>1</v>
      </c>
      <c r="H652" s="44">
        <v>1</v>
      </c>
      <c r="I652" s="66">
        <f t="shared" si="52"/>
        <v>1</v>
      </c>
    </row>
    <row r="653" spans="1:9" x14ac:dyDescent="0.3">
      <c r="B653" s="63"/>
      <c r="C653" s="243" t="s">
        <v>419</v>
      </c>
      <c r="D653" s="243"/>
      <c r="E653" s="64"/>
      <c r="F653" s="65" t="s">
        <v>67</v>
      </c>
      <c r="G653" s="43">
        <v>1</v>
      </c>
      <c r="H653" s="44">
        <v>1</v>
      </c>
      <c r="I653" s="66">
        <f t="shared" si="52"/>
        <v>1</v>
      </c>
    </row>
    <row r="654" spans="1:9" x14ac:dyDescent="0.3">
      <c r="B654" s="63"/>
      <c r="C654" s="243" t="s">
        <v>420</v>
      </c>
      <c r="D654" s="243"/>
      <c r="E654" s="64"/>
      <c r="F654" s="65" t="s">
        <v>67</v>
      </c>
      <c r="G654" s="43">
        <v>1</v>
      </c>
      <c r="H654" s="44">
        <v>1</v>
      </c>
      <c r="I654" s="66">
        <f t="shared" si="52"/>
        <v>1</v>
      </c>
    </row>
    <row r="655" spans="1:9" x14ac:dyDescent="0.3">
      <c r="B655" s="63"/>
      <c r="C655" s="243" t="s">
        <v>421</v>
      </c>
      <c r="D655" s="243"/>
      <c r="E655" s="64"/>
      <c r="F655" s="65" t="s">
        <v>67</v>
      </c>
      <c r="G655" s="43">
        <v>1</v>
      </c>
      <c r="H655" s="44">
        <v>1</v>
      </c>
      <c r="I655" s="66">
        <f t="shared" si="52"/>
        <v>1</v>
      </c>
    </row>
    <row r="656" spans="1:9" x14ac:dyDescent="0.3">
      <c r="B656" s="63"/>
      <c r="C656" s="243" t="s">
        <v>422</v>
      </c>
      <c r="D656" s="243"/>
      <c r="E656" s="64"/>
      <c r="F656" s="65" t="s">
        <v>67</v>
      </c>
      <c r="G656" s="43">
        <v>1</v>
      </c>
      <c r="H656" s="44">
        <v>1</v>
      </c>
      <c r="I656" s="66">
        <f t="shared" si="52"/>
        <v>1</v>
      </c>
    </row>
    <row r="657" spans="2:9" x14ac:dyDescent="0.3">
      <c r="B657" s="63"/>
      <c r="C657" s="243" t="s">
        <v>423</v>
      </c>
      <c r="D657" s="243"/>
      <c r="E657" s="64"/>
      <c r="F657" s="65" t="s">
        <v>67</v>
      </c>
      <c r="G657" s="43">
        <v>1</v>
      </c>
      <c r="H657" s="44">
        <v>1</v>
      </c>
      <c r="I657" s="66">
        <f t="shared" si="52"/>
        <v>1</v>
      </c>
    </row>
    <row r="658" spans="2:9" x14ac:dyDescent="0.3">
      <c r="B658" s="63"/>
      <c r="C658" s="243" t="s">
        <v>424</v>
      </c>
      <c r="D658" s="243"/>
      <c r="E658" s="64"/>
      <c r="F658" s="65" t="s">
        <v>67</v>
      </c>
      <c r="G658" s="43">
        <v>1</v>
      </c>
      <c r="H658" s="44">
        <v>1</v>
      </c>
      <c r="I658" s="66">
        <f t="shared" si="52"/>
        <v>1</v>
      </c>
    </row>
    <row r="659" spans="2:9" x14ac:dyDescent="0.3">
      <c r="B659" s="63"/>
      <c r="C659" s="243" t="s">
        <v>425</v>
      </c>
      <c r="D659" s="243"/>
      <c r="E659" s="64"/>
      <c r="F659" s="65" t="s">
        <v>67</v>
      </c>
      <c r="G659" s="43">
        <v>1</v>
      </c>
      <c r="H659" s="44">
        <v>1</v>
      </c>
      <c r="I659" s="66">
        <f t="shared" si="52"/>
        <v>1</v>
      </c>
    </row>
    <row r="660" spans="2:9" x14ac:dyDescent="0.3">
      <c r="B660" s="63"/>
      <c r="C660" s="243" t="s">
        <v>426</v>
      </c>
      <c r="D660" s="243"/>
      <c r="E660" s="64"/>
      <c r="F660" s="65" t="s">
        <v>67</v>
      </c>
      <c r="G660" s="43">
        <v>1</v>
      </c>
      <c r="H660" s="44">
        <v>1</v>
      </c>
      <c r="I660" s="66">
        <f t="shared" si="52"/>
        <v>1</v>
      </c>
    </row>
    <row r="661" spans="2:9" x14ac:dyDescent="0.3">
      <c r="B661" s="63"/>
      <c r="C661" s="243" t="s">
        <v>427</v>
      </c>
      <c r="D661" s="243"/>
      <c r="E661" s="64"/>
      <c r="F661" s="65" t="s">
        <v>67</v>
      </c>
      <c r="G661" s="43">
        <v>1</v>
      </c>
      <c r="H661" s="44">
        <v>1</v>
      </c>
      <c r="I661" s="66">
        <f t="shared" si="52"/>
        <v>1</v>
      </c>
    </row>
    <row r="662" spans="2:9" x14ac:dyDescent="0.3">
      <c r="B662" s="63"/>
      <c r="C662" s="243" t="s">
        <v>428</v>
      </c>
      <c r="D662" s="243"/>
      <c r="E662" s="64"/>
      <c r="F662" s="65" t="s">
        <v>67</v>
      </c>
      <c r="G662" s="43">
        <v>1</v>
      </c>
      <c r="H662" s="44">
        <v>1</v>
      </c>
      <c r="I662" s="66">
        <f t="shared" si="52"/>
        <v>1</v>
      </c>
    </row>
    <row r="663" spans="2:9" x14ac:dyDescent="0.3">
      <c r="B663" s="63"/>
      <c r="C663" s="243" t="s">
        <v>429</v>
      </c>
      <c r="D663" s="243"/>
      <c r="E663" s="64"/>
      <c r="F663" s="65" t="s">
        <v>67</v>
      </c>
      <c r="G663" s="43">
        <v>1</v>
      </c>
      <c r="H663" s="44">
        <v>1</v>
      </c>
      <c r="I663" s="66">
        <f t="shared" si="52"/>
        <v>1</v>
      </c>
    </row>
    <row r="664" spans="2:9" x14ac:dyDescent="0.3">
      <c r="B664" s="63"/>
      <c r="C664" s="243" t="s">
        <v>430</v>
      </c>
      <c r="D664" s="243"/>
      <c r="E664" s="64"/>
      <c r="F664" s="65" t="s">
        <v>67</v>
      </c>
      <c r="G664" s="43">
        <v>1</v>
      </c>
      <c r="H664" s="44">
        <v>1</v>
      </c>
      <c r="I664" s="66">
        <f t="shared" si="52"/>
        <v>1</v>
      </c>
    </row>
    <row r="665" spans="2:9" x14ac:dyDescent="0.3">
      <c r="B665" s="63"/>
      <c r="C665" s="243" t="s">
        <v>431</v>
      </c>
      <c r="D665" s="243"/>
      <c r="E665" s="64"/>
      <c r="F665" s="65" t="s">
        <v>67</v>
      </c>
      <c r="G665" s="43">
        <v>1</v>
      </c>
      <c r="H665" s="44">
        <v>1</v>
      </c>
      <c r="I665" s="66">
        <f t="shared" si="52"/>
        <v>1</v>
      </c>
    </row>
    <row r="666" spans="2:9" x14ac:dyDescent="0.3">
      <c r="B666" s="63"/>
      <c r="C666" s="243" t="s">
        <v>432</v>
      </c>
      <c r="D666" s="243"/>
      <c r="E666" s="64"/>
      <c r="F666" s="65" t="s">
        <v>67</v>
      </c>
      <c r="G666" s="43">
        <v>1</v>
      </c>
      <c r="H666" s="44">
        <v>1</v>
      </c>
      <c r="I666" s="66">
        <f t="shared" si="52"/>
        <v>1</v>
      </c>
    </row>
    <row r="667" spans="2:9" x14ac:dyDescent="0.3">
      <c r="B667" s="63"/>
      <c r="C667" s="243" t="s">
        <v>433</v>
      </c>
      <c r="D667" s="243"/>
      <c r="E667" s="64"/>
      <c r="F667" s="65" t="s">
        <v>67</v>
      </c>
      <c r="G667" s="43">
        <v>1</v>
      </c>
      <c r="H667" s="44">
        <v>1</v>
      </c>
      <c r="I667" s="66">
        <f t="shared" si="52"/>
        <v>1</v>
      </c>
    </row>
    <row r="668" spans="2:9" x14ac:dyDescent="0.3">
      <c r="B668" s="63"/>
      <c r="C668" s="243" t="s">
        <v>434</v>
      </c>
      <c r="D668" s="243"/>
      <c r="E668" s="64"/>
      <c r="F668" s="65" t="s">
        <v>67</v>
      </c>
      <c r="G668" s="43">
        <v>1</v>
      </c>
      <c r="H668" s="44">
        <v>1</v>
      </c>
      <c r="I668" s="66">
        <f t="shared" si="52"/>
        <v>1</v>
      </c>
    </row>
    <row r="669" spans="2:9" x14ac:dyDescent="0.3">
      <c r="B669" s="63"/>
      <c r="C669" s="243" t="s">
        <v>435</v>
      </c>
      <c r="D669" s="243"/>
      <c r="E669" s="64"/>
      <c r="F669" s="65" t="s">
        <v>67</v>
      </c>
      <c r="G669" s="43">
        <v>1</v>
      </c>
      <c r="H669" s="44">
        <v>1</v>
      </c>
      <c r="I669" s="66">
        <f t="shared" si="52"/>
        <v>1</v>
      </c>
    </row>
    <row r="670" spans="2:9" x14ac:dyDescent="0.3">
      <c r="B670" s="63"/>
      <c r="C670" s="243" t="s">
        <v>436</v>
      </c>
      <c r="D670" s="243"/>
      <c r="E670" s="64"/>
      <c r="F670" s="65" t="s">
        <v>67</v>
      </c>
      <c r="G670" s="43">
        <v>1</v>
      </c>
      <c r="H670" s="44">
        <v>1</v>
      </c>
      <c r="I670" s="66">
        <f t="shared" si="52"/>
        <v>1</v>
      </c>
    </row>
    <row r="671" spans="2:9" x14ac:dyDescent="0.3">
      <c r="B671" s="63"/>
      <c r="C671" s="243" t="s">
        <v>437</v>
      </c>
      <c r="D671" s="243"/>
      <c r="E671" s="64"/>
      <c r="F671" s="65" t="s">
        <v>67</v>
      </c>
      <c r="G671" s="43">
        <v>1</v>
      </c>
      <c r="H671" s="44">
        <v>1</v>
      </c>
      <c r="I671" s="66">
        <f t="shared" si="52"/>
        <v>1</v>
      </c>
    </row>
    <row r="672" spans="2:9" x14ac:dyDescent="0.3">
      <c r="B672" s="63"/>
      <c r="C672" s="243" t="s">
        <v>438</v>
      </c>
      <c r="D672" s="243"/>
      <c r="E672" s="64"/>
      <c r="F672" s="65" t="s">
        <v>67</v>
      </c>
      <c r="G672" s="43">
        <v>1</v>
      </c>
      <c r="H672" s="44">
        <v>1</v>
      </c>
      <c r="I672" s="66">
        <f t="shared" si="52"/>
        <v>1</v>
      </c>
    </row>
    <row r="673" spans="2:9" x14ac:dyDescent="0.3">
      <c r="B673" s="63"/>
      <c r="C673" s="243" t="s">
        <v>439</v>
      </c>
      <c r="D673" s="243"/>
      <c r="E673" s="64"/>
      <c r="F673" s="65" t="s">
        <v>67</v>
      </c>
      <c r="G673" s="43">
        <v>1</v>
      </c>
      <c r="H673" s="44">
        <v>1</v>
      </c>
      <c r="I673" s="66">
        <f t="shared" si="52"/>
        <v>1</v>
      </c>
    </row>
    <row r="674" spans="2:9" x14ac:dyDescent="0.3">
      <c r="B674" s="63"/>
      <c r="C674" s="243" t="s">
        <v>440</v>
      </c>
      <c r="D674" s="243"/>
      <c r="E674" s="64"/>
      <c r="F674" s="65" t="s">
        <v>67</v>
      </c>
      <c r="G674" s="43">
        <v>1</v>
      </c>
      <c r="H674" s="44">
        <v>1</v>
      </c>
      <c r="I674" s="66">
        <f t="shared" si="52"/>
        <v>1</v>
      </c>
    </row>
    <row r="675" spans="2:9" x14ac:dyDescent="0.3">
      <c r="B675" s="63"/>
      <c r="C675" s="250" t="s">
        <v>441</v>
      </c>
      <c r="D675" s="251"/>
      <c r="E675" s="64"/>
      <c r="F675" s="65" t="s">
        <v>67</v>
      </c>
      <c r="G675" s="43">
        <v>1</v>
      </c>
      <c r="H675" s="44">
        <v>1</v>
      </c>
      <c r="I675" s="66">
        <f t="shared" si="52"/>
        <v>1</v>
      </c>
    </row>
    <row r="676" spans="2:9" x14ac:dyDescent="0.3">
      <c r="B676" s="63"/>
      <c r="C676" s="243" t="s">
        <v>499</v>
      </c>
      <c r="D676" s="243"/>
      <c r="E676" s="64"/>
      <c r="F676" s="65" t="s">
        <v>67</v>
      </c>
      <c r="G676" s="43">
        <v>1</v>
      </c>
      <c r="H676" s="44">
        <v>1</v>
      </c>
      <c r="I676" s="66">
        <f t="shared" si="52"/>
        <v>1</v>
      </c>
    </row>
    <row r="677" spans="2:9" x14ac:dyDescent="0.3">
      <c r="B677" s="63"/>
      <c r="C677" s="243" t="s">
        <v>442</v>
      </c>
      <c r="D677" s="243"/>
      <c r="E677" s="64"/>
      <c r="F677" s="65" t="s">
        <v>67</v>
      </c>
      <c r="G677" s="43">
        <v>1</v>
      </c>
      <c r="H677" s="44">
        <v>1</v>
      </c>
      <c r="I677" s="66">
        <f t="shared" si="52"/>
        <v>1</v>
      </c>
    </row>
    <row r="678" spans="2:9" x14ac:dyDescent="0.3">
      <c r="B678" s="63"/>
      <c r="C678" s="243" t="s">
        <v>443</v>
      </c>
      <c r="D678" s="243"/>
      <c r="E678" s="64"/>
      <c r="F678" s="65" t="s">
        <v>67</v>
      </c>
      <c r="G678" s="43">
        <v>1</v>
      </c>
      <c r="H678" s="44">
        <v>1</v>
      </c>
      <c r="I678" s="66">
        <f t="shared" si="52"/>
        <v>1</v>
      </c>
    </row>
    <row r="679" spans="2:9" x14ac:dyDescent="0.3">
      <c r="B679" s="63"/>
      <c r="C679" s="243" t="s">
        <v>444</v>
      </c>
      <c r="D679" s="243"/>
      <c r="E679" s="64"/>
      <c r="F679" s="65" t="s">
        <v>67</v>
      </c>
      <c r="G679" s="43">
        <v>1</v>
      </c>
      <c r="H679" s="44">
        <v>1</v>
      </c>
      <c r="I679" s="66">
        <f t="shared" si="52"/>
        <v>1</v>
      </c>
    </row>
    <row r="680" spans="2:9" x14ac:dyDescent="0.3">
      <c r="B680" s="63"/>
      <c r="C680" s="243" t="s">
        <v>445</v>
      </c>
      <c r="D680" s="243"/>
      <c r="E680" s="64"/>
      <c r="F680" s="65" t="s">
        <v>67</v>
      </c>
      <c r="G680" s="43">
        <v>1</v>
      </c>
      <c r="H680" s="44">
        <v>1</v>
      </c>
      <c r="I680" s="66">
        <f t="shared" si="52"/>
        <v>1</v>
      </c>
    </row>
    <row r="681" spans="2:9" x14ac:dyDescent="0.3">
      <c r="B681" s="63"/>
      <c r="C681" s="243" t="s">
        <v>446</v>
      </c>
      <c r="D681" s="243"/>
      <c r="E681" s="64"/>
      <c r="F681" s="65" t="s">
        <v>67</v>
      </c>
      <c r="G681" s="43">
        <v>1</v>
      </c>
      <c r="H681" s="44">
        <v>1</v>
      </c>
      <c r="I681" s="66">
        <f t="shared" si="52"/>
        <v>1</v>
      </c>
    </row>
    <row r="682" spans="2:9" x14ac:dyDescent="0.3">
      <c r="B682" s="103" t="s">
        <v>604</v>
      </c>
      <c r="C682" s="248" t="s">
        <v>447</v>
      </c>
      <c r="D682" s="248"/>
      <c r="E682" s="36" t="s">
        <v>103</v>
      </c>
      <c r="F682" s="37" t="s">
        <v>18</v>
      </c>
      <c r="G682" s="43"/>
      <c r="H682" s="44"/>
      <c r="I682" s="78">
        <f>SUM(I683:I686)</f>
        <v>4</v>
      </c>
    </row>
    <row r="683" spans="2:9" x14ac:dyDescent="0.3">
      <c r="B683" s="104" t="s">
        <v>582</v>
      </c>
      <c r="C683" s="249" t="s">
        <v>448</v>
      </c>
      <c r="D683" s="249"/>
      <c r="E683" s="36" t="s">
        <v>103</v>
      </c>
      <c r="F683" s="60" t="s">
        <v>406</v>
      </c>
      <c r="G683" s="84">
        <v>1</v>
      </c>
      <c r="H683" s="61">
        <v>1</v>
      </c>
      <c r="I683" s="62">
        <f t="shared" ref="I683:I686" si="53">+H683*G683</f>
        <v>1</v>
      </c>
    </row>
    <row r="684" spans="2:9" x14ac:dyDescent="0.3">
      <c r="B684" s="104" t="s">
        <v>583</v>
      </c>
      <c r="C684" s="249" t="s">
        <v>449</v>
      </c>
      <c r="D684" s="249"/>
      <c r="E684" s="36" t="s">
        <v>103</v>
      </c>
      <c r="F684" s="60" t="s">
        <v>406</v>
      </c>
      <c r="G684" s="84">
        <v>1</v>
      </c>
      <c r="H684" s="61">
        <v>1</v>
      </c>
      <c r="I684" s="62">
        <f t="shared" si="53"/>
        <v>1</v>
      </c>
    </row>
    <row r="685" spans="2:9" x14ac:dyDescent="0.3">
      <c r="B685" s="104" t="s">
        <v>584</v>
      </c>
      <c r="C685" s="249" t="s">
        <v>450</v>
      </c>
      <c r="D685" s="249"/>
      <c r="E685" s="36" t="s">
        <v>103</v>
      </c>
      <c r="F685" s="60" t="s">
        <v>406</v>
      </c>
      <c r="G685" s="84">
        <v>1</v>
      </c>
      <c r="H685" s="61">
        <v>1</v>
      </c>
      <c r="I685" s="62">
        <f t="shared" si="53"/>
        <v>1</v>
      </c>
    </row>
    <row r="686" spans="2:9" x14ac:dyDescent="0.3">
      <c r="B686" s="104" t="s">
        <v>585</v>
      </c>
      <c r="C686" s="249" t="s">
        <v>451</v>
      </c>
      <c r="D686" s="249"/>
      <c r="E686" s="36" t="s">
        <v>103</v>
      </c>
      <c r="F686" s="60" t="s">
        <v>406</v>
      </c>
      <c r="G686" s="84">
        <v>1</v>
      </c>
      <c r="H686" s="61">
        <v>1</v>
      </c>
      <c r="I686" s="62">
        <f t="shared" si="53"/>
        <v>1</v>
      </c>
    </row>
    <row r="687" spans="2:9" ht="16.2" thickBot="1" x14ac:dyDescent="0.35">
      <c r="B687" s="164" t="s">
        <v>24</v>
      </c>
      <c r="C687" s="165"/>
      <c r="D687" s="165"/>
      <c r="E687" s="165"/>
      <c r="F687" s="165"/>
      <c r="G687" s="165"/>
      <c r="H687" s="165"/>
      <c r="I687" s="79">
        <f>I682+I644+I617+I592+I581+I570+I560+I548+I539+I531+I506+I480+I451+I423+I382+I344+I300+I228+I119</f>
        <v>471</v>
      </c>
    </row>
    <row r="688" spans="2:9" x14ac:dyDescent="0.3">
      <c r="B688" s="55"/>
      <c r="C688" s="55"/>
      <c r="D688" s="55"/>
      <c r="E688" s="55"/>
      <c r="F688" s="22" t="s">
        <v>62</v>
      </c>
      <c r="G688" s="166">
        <f ca="1">NOW()</f>
        <v>44978.430758796298</v>
      </c>
      <c r="H688" s="166"/>
      <c r="I688" s="166"/>
    </row>
    <row r="689" spans="2:9" x14ac:dyDescent="0.3">
      <c r="B689" s="55"/>
      <c r="C689" s="55"/>
      <c r="D689" s="55"/>
      <c r="E689" s="55"/>
      <c r="F689" s="55"/>
      <c r="H689" s="56"/>
      <c r="I689" s="57"/>
    </row>
    <row r="692" spans="2:9" x14ac:dyDescent="0.3">
      <c r="B692" s="58" t="s">
        <v>63</v>
      </c>
      <c r="F692" s="58"/>
      <c r="I692" s="59" t="s">
        <v>64</v>
      </c>
    </row>
    <row r="696" spans="2:9" x14ac:dyDescent="0.3">
      <c r="D696" s="167" t="s">
        <v>64</v>
      </c>
      <c r="E696" s="167"/>
      <c r="F696" s="167"/>
      <c r="G696" s="167"/>
    </row>
    <row r="697" spans="2:9" ht="29.25" customHeight="1" x14ac:dyDescent="0.3">
      <c r="B697" s="163" t="s">
        <v>65</v>
      </c>
      <c r="C697" s="163"/>
      <c r="D697" s="163"/>
      <c r="E697" s="163"/>
      <c r="F697" s="163"/>
      <c r="G697" s="163"/>
      <c r="H697" s="163"/>
      <c r="I697" s="163"/>
    </row>
  </sheetData>
  <mergeCells count="2835">
    <mergeCell ref="L5:L6"/>
    <mergeCell ref="M5:M6"/>
    <mergeCell ref="K5:K6"/>
    <mergeCell ref="C663:D663"/>
    <mergeCell ref="C664:D664"/>
    <mergeCell ref="C682:D682"/>
    <mergeCell ref="C683:D683"/>
    <mergeCell ref="C684:D684"/>
    <mergeCell ref="C685:D685"/>
    <mergeCell ref="C686:D686"/>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65:D665"/>
    <mergeCell ref="C647:D647"/>
    <mergeCell ref="C648:D648"/>
    <mergeCell ref="C644:D644"/>
    <mergeCell ref="C662:D662"/>
    <mergeCell ref="C649:D649"/>
    <mergeCell ref="C652:D652"/>
    <mergeCell ref="C653:D653"/>
    <mergeCell ref="C654:D654"/>
    <mergeCell ref="C655:D655"/>
    <mergeCell ref="C656:D656"/>
    <mergeCell ref="C657:D657"/>
    <mergeCell ref="C658:D658"/>
    <mergeCell ref="C659:D659"/>
    <mergeCell ref="C660:D660"/>
    <mergeCell ref="C661:D661"/>
    <mergeCell ref="C627:D627"/>
    <mergeCell ref="C628:D628"/>
    <mergeCell ref="C629:D629"/>
    <mergeCell ref="C630:D630"/>
    <mergeCell ref="C633:D633"/>
    <mergeCell ref="C634:D634"/>
    <mergeCell ref="C635:D635"/>
    <mergeCell ref="C636:D636"/>
    <mergeCell ref="C637:D637"/>
    <mergeCell ref="C638:D638"/>
    <mergeCell ref="C639:D639"/>
    <mergeCell ref="C640:D640"/>
    <mergeCell ref="C641:D641"/>
    <mergeCell ref="C642:D642"/>
    <mergeCell ref="C643:D643"/>
    <mergeCell ref="C645:D645"/>
    <mergeCell ref="C646:D646"/>
    <mergeCell ref="C631:D631"/>
    <mergeCell ref="C632:D632"/>
    <mergeCell ref="C612:D612"/>
    <mergeCell ref="C613:D613"/>
    <mergeCell ref="C650:D650"/>
    <mergeCell ref="C651:D651"/>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593:D593"/>
    <mergeCell ref="C594:D594"/>
    <mergeCell ref="C595:D595"/>
    <mergeCell ref="C596:D596"/>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597:D597"/>
    <mergeCell ref="C598:D598"/>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XEX548:XEY548"/>
    <mergeCell ref="C549:D549"/>
    <mergeCell ref="A550:A554"/>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WZR548:WZS548"/>
    <mergeCell ref="WZZ548:XAA548"/>
    <mergeCell ref="XAH548:XAI548"/>
    <mergeCell ref="XAP548:XAQ548"/>
    <mergeCell ref="XAX548:XAY548"/>
    <mergeCell ref="XBF548:XBG548"/>
    <mergeCell ref="XBN548:XBO548"/>
    <mergeCell ref="XBV548:XBW548"/>
    <mergeCell ref="XCD548:XCE548"/>
    <mergeCell ref="XCL548:XCM548"/>
    <mergeCell ref="XCT548:XCU548"/>
    <mergeCell ref="XDB548:XDC548"/>
    <mergeCell ref="XDJ548:XDK548"/>
    <mergeCell ref="XDR548:XDS548"/>
    <mergeCell ref="XDZ548:XEA548"/>
    <mergeCell ref="XEH548:XEI548"/>
    <mergeCell ref="XEP548:XEQ548"/>
    <mergeCell ref="WUL548:WUM548"/>
    <mergeCell ref="WUT548:WUU548"/>
    <mergeCell ref="WVB548:WVC548"/>
    <mergeCell ref="WVJ548:WVK548"/>
    <mergeCell ref="WVR548:WVS548"/>
    <mergeCell ref="WVZ548:WWA548"/>
    <mergeCell ref="WWH548:WWI548"/>
    <mergeCell ref="WWP548:WWQ548"/>
    <mergeCell ref="WWX548:WWY548"/>
    <mergeCell ref="WXF548:WXG548"/>
    <mergeCell ref="WXN548:WXO548"/>
    <mergeCell ref="WXV548:WXW548"/>
    <mergeCell ref="WYD548:WYE548"/>
    <mergeCell ref="WYL548:WYM548"/>
    <mergeCell ref="WYT548:WYU548"/>
    <mergeCell ref="WZB548:WZC548"/>
    <mergeCell ref="WZJ548:WZK548"/>
    <mergeCell ref="WPF548:WPG548"/>
    <mergeCell ref="WPN548:WPO548"/>
    <mergeCell ref="WPV548:WPW548"/>
    <mergeCell ref="WQD548:WQE548"/>
    <mergeCell ref="WQL548:WQM548"/>
    <mergeCell ref="WQT548:WQU548"/>
    <mergeCell ref="WRB548:WRC548"/>
    <mergeCell ref="WRJ548:WRK548"/>
    <mergeCell ref="WRR548:WRS548"/>
    <mergeCell ref="WRZ548:WSA548"/>
    <mergeCell ref="WSH548:WSI548"/>
    <mergeCell ref="WSP548:WSQ548"/>
    <mergeCell ref="WSX548:WSY548"/>
    <mergeCell ref="WTF548:WTG548"/>
    <mergeCell ref="WTN548:WTO548"/>
    <mergeCell ref="WTV548:WTW548"/>
    <mergeCell ref="WUD548:WUE548"/>
    <mergeCell ref="WJZ548:WKA548"/>
    <mergeCell ref="WKH548:WKI548"/>
    <mergeCell ref="WKP548:WKQ548"/>
    <mergeCell ref="WKX548:WKY548"/>
    <mergeCell ref="WLF548:WLG548"/>
    <mergeCell ref="WLN548:WLO548"/>
    <mergeCell ref="WLV548:WLW548"/>
    <mergeCell ref="WMD548:WME548"/>
    <mergeCell ref="WML548:WMM548"/>
    <mergeCell ref="WMT548:WMU548"/>
    <mergeCell ref="WNB548:WNC548"/>
    <mergeCell ref="WNJ548:WNK548"/>
    <mergeCell ref="WNR548:WNS548"/>
    <mergeCell ref="WNZ548:WOA548"/>
    <mergeCell ref="WOH548:WOI548"/>
    <mergeCell ref="WOP548:WOQ548"/>
    <mergeCell ref="WOX548:WOY548"/>
    <mergeCell ref="WET548:WEU548"/>
    <mergeCell ref="WFB548:WFC548"/>
    <mergeCell ref="WFJ548:WFK548"/>
    <mergeCell ref="WFR548:WFS548"/>
    <mergeCell ref="WFZ548:WGA548"/>
    <mergeCell ref="WGH548:WGI548"/>
    <mergeCell ref="WGP548:WGQ548"/>
    <mergeCell ref="WGX548:WGY548"/>
    <mergeCell ref="WHF548:WHG548"/>
    <mergeCell ref="WHN548:WHO548"/>
    <mergeCell ref="WHV548:WHW548"/>
    <mergeCell ref="WID548:WIE548"/>
    <mergeCell ref="WIL548:WIM548"/>
    <mergeCell ref="WIT548:WIU548"/>
    <mergeCell ref="WJB548:WJC548"/>
    <mergeCell ref="WJJ548:WJK548"/>
    <mergeCell ref="WJR548:WJS548"/>
    <mergeCell ref="VZN548:VZO548"/>
    <mergeCell ref="VZV548:VZW548"/>
    <mergeCell ref="WAD548:WAE548"/>
    <mergeCell ref="WAL548:WAM548"/>
    <mergeCell ref="WAT548:WAU548"/>
    <mergeCell ref="WBB548:WBC548"/>
    <mergeCell ref="WBJ548:WBK548"/>
    <mergeCell ref="WBR548:WBS548"/>
    <mergeCell ref="WBZ548:WCA548"/>
    <mergeCell ref="WCH548:WCI548"/>
    <mergeCell ref="WCP548:WCQ548"/>
    <mergeCell ref="WCX548:WCY548"/>
    <mergeCell ref="WDF548:WDG548"/>
    <mergeCell ref="WDN548:WDO548"/>
    <mergeCell ref="WDV548:WDW548"/>
    <mergeCell ref="WED548:WEE548"/>
    <mergeCell ref="WEL548:WEM548"/>
    <mergeCell ref="VUH548:VUI548"/>
    <mergeCell ref="VUP548:VUQ548"/>
    <mergeCell ref="VUX548:VUY548"/>
    <mergeCell ref="VVF548:VVG548"/>
    <mergeCell ref="VVN548:VVO548"/>
    <mergeCell ref="VVV548:VVW548"/>
    <mergeCell ref="VWD548:VWE548"/>
    <mergeCell ref="VWL548:VWM548"/>
    <mergeCell ref="VWT548:VWU548"/>
    <mergeCell ref="VXB548:VXC548"/>
    <mergeCell ref="VXJ548:VXK548"/>
    <mergeCell ref="VXR548:VXS548"/>
    <mergeCell ref="VXZ548:VYA548"/>
    <mergeCell ref="VYH548:VYI548"/>
    <mergeCell ref="VYP548:VYQ548"/>
    <mergeCell ref="VYX548:VYY548"/>
    <mergeCell ref="VZF548:VZG548"/>
    <mergeCell ref="VPB548:VPC548"/>
    <mergeCell ref="VPJ548:VPK548"/>
    <mergeCell ref="VPR548:VPS548"/>
    <mergeCell ref="VPZ548:VQA548"/>
    <mergeCell ref="VQH548:VQI548"/>
    <mergeCell ref="VQP548:VQQ548"/>
    <mergeCell ref="VQX548:VQY548"/>
    <mergeCell ref="VRF548:VRG548"/>
    <mergeCell ref="VRN548:VRO548"/>
    <mergeCell ref="VRV548:VRW548"/>
    <mergeCell ref="VSD548:VSE548"/>
    <mergeCell ref="VSL548:VSM548"/>
    <mergeCell ref="VST548:VSU548"/>
    <mergeCell ref="VTB548:VTC548"/>
    <mergeCell ref="VTJ548:VTK548"/>
    <mergeCell ref="VTR548:VTS548"/>
    <mergeCell ref="VTZ548:VUA548"/>
    <mergeCell ref="VJV548:VJW548"/>
    <mergeCell ref="VKD548:VKE548"/>
    <mergeCell ref="VKL548:VKM548"/>
    <mergeCell ref="VKT548:VKU548"/>
    <mergeCell ref="VLB548:VLC548"/>
    <mergeCell ref="VLJ548:VLK548"/>
    <mergeCell ref="VLR548:VLS548"/>
    <mergeCell ref="VLZ548:VMA548"/>
    <mergeCell ref="VMH548:VMI548"/>
    <mergeCell ref="VMP548:VMQ548"/>
    <mergeCell ref="VMX548:VMY548"/>
    <mergeCell ref="VNF548:VNG548"/>
    <mergeCell ref="VNN548:VNO548"/>
    <mergeCell ref="VNV548:VNW548"/>
    <mergeCell ref="VOD548:VOE548"/>
    <mergeCell ref="VOL548:VOM548"/>
    <mergeCell ref="VOT548:VOU548"/>
    <mergeCell ref="VEP548:VEQ548"/>
    <mergeCell ref="VEX548:VEY548"/>
    <mergeCell ref="VFF548:VFG548"/>
    <mergeCell ref="VFN548:VFO548"/>
    <mergeCell ref="VFV548:VFW548"/>
    <mergeCell ref="VGD548:VGE548"/>
    <mergeCell ref="VGL548:VGM548"/>
    <mergeCell ref="VGT548:VGU548"/>
    <mergeCell ref="VHB548:VHC548"/>
    <mergeCell ref="VHJ548:VHK548"/>
    <mergeCell ref="VHR548:VHS548"/>
    <mergeCell ref="VHZ548:VIA548"/>
    <mergeCell ref="VIH548:VII548"/>
    <mergeCell ref="VIP548:VIQ548"/>
    <mergeCell ref="VIX548:VIY548"/>
    <mergeCell ref="VJF548:VJG548"/>
    <mergeCell ref="VJN548:VJO548"/>
    <mergeCell ref="UZJ548:UZK548"/>
    <mergeCell ref="UZR548:UZS548"/>
    <mergeCell ref="UZZ548:VAA548"/>
    <mergeCell ref="VAH548:VAI548"/>
    <mergeCell ref="VAP548:VAQ548"/>
    <mergeCell ref="VAX548:VAY548"/>
    <mergeCell ref="VBF548:VBG548"/>
    <mergeCell ref="VBN548:VBO548"/>
    <mergeCell ref="VBV548:VBW548"/>
    <mergeCell ref="VCD548:VCE548"/>
    <mergeCell ref="VCL548:VCM548"/>
    <mergeCell ref="VCT548:VCU548"/>
    <mergeCell ref="VDB548:VDC548"/>
    <mergeCell ref="VDJ548:VDK548"/>
    <mergeCell ref="VDR548:VDS548"/>
    <mergeCell ref="VDZ548:VEA548"/>
    <mergeCell ref="VEH548:VEI548"/>
    <mergeCell ref="UUD548:UUE548"/>
    <mergeCell ref="UUL548:UUM548"/>
    <mergeCell ref="UUT548:UUU548"/>
    <mergeCell ref="UVB548:UVC548"/>
    <mergeCell ref="UVJ548:UVK548"/>
    <mergeCell ref="UVR548:UVS548"/>
    <mergeCell ref="UVZ548:UWA548"/>
    <mergeCell ref="UWH548:UWI548"/>
    <mergeCell ref="UWP548:UWQ548"/>
    <mergeCell ref="UWX548:UWY548"/>
    <mergeCell ref="UXF548:UXG548"/>
    <mergeCell ref="UXN548:UXO548"/>
    <mergeCell ref="UXV548:UXW548"/>
    <mergeCell ref="UYD548:UYE548"/>
    <mergeCell ref="UYL548:UYM548"/>
    <mergeCell ref="UYT548:UYU548"/>
    <mergeCell ref="UZB548:UZC548"/>
    <mergeCell ref="UOX548:UOY548"/>
    <mergeCell ref="UPF548:UPG548"/>
    <mergeCell ref="UPN548:UPO548"/>
    <mergeCell ref="UPV548:UPW548"/>
    <mergeCell ref="UQD548:UQE548"/>
    <mergeCell ref="UQL548:UQM548"/>
    <mergeCell ref="UQT548:UQU548"/>
    <mergeCell ref="URB548:URC548"/>
    <mergeCell ref="URJ548:URK548"/>
    <mergeCell ref="URR548:URS548"/>
    <mergeCell ref="URZ548:USA548"/>
    <mergeCell ref="USH548:USI548"/>
    <mergeCell ref="USP548:USQ548"/>
    <mergeCell ref="USX548:USY548"/>
    <mergeCell ref="UTF548:UTG548"/>
    <mergeCell ref="UTN548:UTO548"/>
    <mergeCell ref="UTV548:UTW548"/>
    <mergeCell ref="UJR548:UJS548"/>
    <mergeCell ref="UJZ548:UKA548"/>
    <mergeCell ref="UKH548:UKI548"/>
    <mergeCell ref="UKP548:UKQ548"/>
    <mergeCell ref="UKX548:UKY548"/>
    <mergeCell ref="ULF548:ULG548"/>
    <mergeCell ref="ULN548:ULO548"/>
    <mergeCell ref="ULV548:ULW548"/>
    <mergeCell ref="UMD548:UME548"/>
    <mergeCell ref="UML548:UMM548"/>
    <mergeCell ref="UMT548:UMU548"/>
    <mergeCell ref="UNB548:UNC548"/>
    <mergeCell ref="UNJ548:UNK548"/>
    <mergeCell ref="UNR548:UNS548"/>
    <mergeCell ref="UNZ548:UOA548"/>
    <mergeCell ref="UOH548:UOI548"/>
    <mergeCell ref="UOP548:UOQ548"/>
    <mergeCell ref="UEL548:UEM548"/>
    <mergeCell ref="UET548:UEU548"/>
    <mergeCell ref="UFB548:UFC548"/>
    <mergeCell ref="UFJ548:UFK548"/>
    <mergeCell ref="UFR548:UFS548"/>
    <mergeCell ref="UFZ548:UGA548"/>
    <mergeCell ref="UGH548:UGI548"/>
    <mergeCell ref="UGP548:UGQ548"/>
    <mergeCell ref="UGX548:UGY548"/>
    <mergeCell ref="UHF548:UHG548"/>
    <mergeCell ref="UHN548:UHO548"/>
    <mergeCell ref="UHV548:UHW548"/>
    <mergeCell ref="UID548:UIE548"/>
    <mergeCell ref="UIL548:UIM548"/>
    <mergeCell ref="UIT548:UIU548"/>
    <mergeCell ref="UJB548:UJC548"/>
    <mergeCell ref="UJJ548:UJK548"/>
    <mergeCell ref="TZF548:TZG548"/>
    <mergeCell ref="TZN548:TZO548"/>
    <mergeCell ref="TZV548:TZW548"/>
    <mergeCell ref="UAD548:UAE548"/>
    <mergeCell ref="UAL548:UAM548"/>
    <mergeCell ref="UAT548:UAU548"/>
    <mergeCell ref="UBB548:UBC548"/>
    <mergeCell ref="UBJ548:UBK548"/>
    <mergeCell ref="UBR548:UBS548"/>
    <mergeCell ref="UBZ548:UCA548"/>
    <mergeCell ref="UCH548:UCI548"/>
    <mergeCell ref="UCP548:UCQ548"/>
    <mergeCell ref="UCX548:UCY548"/>
    <mergeCell ref="UDF548:UDG548"/>
    <mergeCell ref="UDN548:UDO548"/>
    <mergeCell ref="UDV548:UDW548"/>
    <mergeCell ref="UED548:UEE548"/>
    <mergeCell ref="TTZ548:TUA548"/>
    <mergeCell ref="TUH548:TUI548"/>
    <mergeCell ref="TUP548:TUQ548"/>
    <mergeCell ref="TUX548:TUY548"/>
    <mergeCell ref="TVF548:TVG548"/>
    <mergeCell ref="TVN548:TVO548"/>
    <mergeCell ref="TVV548:TVW548"/>
    <mergeCell ref="TWD548:TWE548"/>
    <mergeCell ref="TWL548:TWM548"/>
    <mergeCell ref="TWT548:TWU548"/>
    <mergeCell ref="TXB548:TXC548"/>
    <mergeCell ref="TXJ548:TXK548"/>
    <mergeCell ref="TXR548:TXS548"/>
    <mergeCell ref="TXZ548:TYA548"/>
    <mergeCell ref="TYH548:TYI548"/>
    <mergeCell ref="TYP548:TYQ548"/>
    <mergeCell ref="TYX548:TYY548"/>
    <mergeCell ref="TOT548:TOU548"/>
    <mergeCell ref="TPB548:TPC548"/>
    <mergeCell ref="TPJ548:TPK548"/>
    <mergeCell ref="TPR548:TPS548"/>
    <mergeCell ref="TPZ548:TQA548"/>
    <mergeCell ref="TQH548:TQI548"/>
    <mergeCell ref="TQP548:TQQ548"/>
    <mergeCell ref="TQX548:TQY548"/>
    <mergeCell ref="TRF548:TRG548"/>
    <mergeCell ref="TRN548:TRO548"/>
    <mergeCell ref="TRV548:TRW548"/>
    <mergeCell ref="TSD548:TSE548"/>
    <mergeCell ref="TSL548:TSM548"/>
    <mergeCell ref="TST548:TSU548"/>
    <mergeCell ref="TTB548:TTC548"/>
    <mergeCell ref="TTJ548:TTK548"/>
    <mergeCell ref="TTR548:TTS548"/>
    <mergeCell ref="TJN548:TJO548"/>
    <mergeCell ref="TJV548:TJW548"/>
    <mergeCell ref="TKD548:TKE548"/>
    <mergeCell ref="TKL548:TKM548"/>
    <mergeCell ref="TKT548:TKU548"/>
    <mergeCell ref="TLB548:TLC548"/>
    <mergeCell ref="TLJ548:TLK548"/>
    <mergeCell ref="TLR548:TLS548"/>
    <mergeCell ref="TLZ548:TMA548"/>
    <mergeCell ref="TMH548:TMI548"/>
    <mergeCell ref="TMP548:TMQ548"/>
    <mergeCell ref="TMX548:TMY548"/>
    <mergeCell ref="TNF548:TNG548"/>
    <mergeCell ref="TNN548:TNO548"/>
    <mergeCell ref="TNV548:TNW548"/>
    <mergeCell ref="TOD548:TOE548"/>
    <mergeCell ref="TOL548:TOM548"/>
    <mergeCell ref="TEH548:TEI548"/>
    <mergeCell ref="TEP548:TEQ548"/>
    <mergeCell ref="TEX548:TEY548"/>
    <mergeCell ref="TFF548:TFG548"/>
    <mergeCell ref="TFN548:TFO548"/>
    <mergeCell ref="TFV548:TFW548"/>
    <mergeCell ref="TGD548:TGE548"/>
    <mergeCell ref="TGL548:TGM548"/>
    <mergeCell ref="TGT548:TGU548"/>
    <mergeCell ref="THB548:THC548"/>
    <mergeCell ref="THJ548:THK548"/>
    <mergeCell ref="THR548:THS548"/>
    <mergeCell ref="THZ548:TIA548"/>
    <mergeCell ref="TIH548:TII548"/>
    <mergeCell ref="TIP548:TIQ548"/>
    <mergeCell ref="TIX548:TIY548"/>
    <mergeCell ref="TJF548:TJG548"/>
    <mergeCell ref="SZB548:SZC548"/>
    <mergeCell ref="SZJ548:SZK548"/>
    <mergeCell ref="SZR548:SZS548"/>
    <mergeCell ref="SZZ548:TAA548"/>
    <mergeCell ref="TAH548:TAI548"/>
    <mergeCell ref="TAP548:TAQ548"/>
    <mergeCell ref="TAX548:TAY548"/>
    <mergeCell ref="TBF548:TBG548"/>
    <mergeCell ref="TBN548:TBO548"/>
    <mergeCell ref="TBV548:TBW548"/>
    <mergeCell ref="TCD548:TCE548"/>
    <mergeCell ref="TCL548:TCM548"/>
    <mergeCell ref="TCT548:TCU548"/>
    <mergeCell ref="TDB548:TDC548"/>
    <mergeCell ref="TDJ548:TDK548"/>
    <mergeCell ref="TDR548:TDS548"/>
    <mergeCell ref="TDZ548:TEA548"/>
    <mergeCell ref="STV548:STW548"/>
    <mergeCell ref="SUD548:SUE548"/>
    <mergeCell ref="SUL548:SUM548"/>
    <mergeCell ref="SUT548:SUU548"/>
    <mergeCell ref="SVB548:SVC548"/>
    <mergeCell ref="SVJ548:SVK548"/>
    <mergeCell ref="SVR548:SVS548"/>
    <mergeCell ref="SVZ548:SWA548"/>
    <mergeCell ref="SWH548:SWI548"/>
    <mergeCell ref="SWP548:SWQ548"/>
    <mergeCell ref="SWX548:SWY548"/>
    <mergeCell ref="SXF548:SXG548"/>
    <mergeCell ref="SXN548:SXO548"/>
    <mergeCell ref="SXV548:SXW548"/>
    <mergeCell ref="SYD548:SYE548"/>
    <mergeCell ref="SYL548:SYM548"/>
    <mergeCell ref="SYT548:SYU548"/>
    <mergeCell ref="SOP548:SOQ548"/>
    <mergeCell ref="SOX548:SOY548"/>
    <mergeCell ref="SPF548:SPG548"/>
    <mergeCell ref="SPN548:SPO548"/>
    <mergeCell ref="SPV548:SPW548"/>
    <mergeCell ref="SQD548:SQE548"/>
    <mergeCell ref="SQL548:SQM548"/>
    <mergeCell ref="SQT548:SQU548"/>
    <mergeCell ref="SRB548:SRC548"/>
    <mergeCell ref="SRJ548:SRK548"/>
    <mergeCell ref="SRR548:SRS548"/>
    <mergeCell ref="SRZ548:SSA548"/>
    <mergeCell ref="SSH548:SSI548"/>
    <mergeCell ref="SSP548:SSQ548"/>
    <mergeCell ref="SSX548:SSY548"/>
    <mergeCell ref="STF548:STG548"/>
    <mergeCell ref="STN548:STO548"/>
    <mergeCell ref="SJJ548:SJK548"/>
    <mergeCell ref="SJR548:SJS548"/>
    <mergeCell ref="SJZ548:SKA548"/>
    <mergeCell ref="SKH548:SKI548"/>
    <mergeCell ref="SKP548:SKQ548"/>
    <mergeCell ref="SKX548:SKY548"/>
    <mergeCell ref="SLF548:SLG548"/>
    <mergeCell ref="SLN548:SLO548"/>
    <mergeCell ref="SLV548:SLW548"/>
    <mergeCell ref="SMD548:SME548"/>
    <mergeCell ref="SML548:SMM548"/>
    <mergeCell ref="SMT548:SMU548"/>
    <mergeCell ref="SNB548:SNC548"/>
    <mergeCell ref="SNJ548:SNK548"/>
    <mergeCell ref="SNR548:SNS548"/>
    <mergeCell ref="SNZ548:SOA548"/>
    <mergeCell ref="SOH548:SOI548"/>
    <mergeCell ref="SED548:SEE548"/>
    <mergeCell ref="SEL548:SEM548"/>
    <mergeCell ref="SET548:SEU548"/>
    <mergeCell ref="SFB548:SFC548"/>
    <mergeCell ref="SFJ548:SFK548"/>
    <mergeCell ref="SFR548:SFS548"/>
    <mergeCell ref="SFZ548:SGA548"/>
    <mergeCell ref="SGH548:SGI548"/>
    <mergeCell ref="SGP548:SGQ548"/>
    <mergeCell ref="SGX548:SGY548"/>
    <mergeCell ref="SHF548:SHG548"/>
    <mergeCell ref="SHN548:SHO548"/>
    <mergeCell ref="SHV548:SHW548"/>
    <mergeCell ref="SID548:SIE548"/>
    <mergeCell ref="SIL548:SIM548"/>
    <mergeCell ref="SIT548:SIU548"/>
    <mergeCell ref="SJB548:SJC548"/>
    <mergeCell ref="RYX548:RYY548"/>
    <mergeCell ref="RZF548:RZG548"/>
    <mergeCell ref="RZN548:RZO548"/>
    <mergeCell ref="RZV548:RZW548"/>
    <mergeCell ref="SAD548:SAE548"/>
    <mergeCell ref="SAL548:SAM548"/>
    <mergeCell ref="SAT548:SAU548"/>
    <mergeCell ref="SBB548:SBC548"/>
    <mergeCell ref="SBJ548:SBK548"/>
    <mergeCell ref="SBR548:SBS548"/>
    <mergeCell ref="SBZ548:SCA548"/>
    <mergeCell ref="SCH548:SCI548"/>
    <mergeCell ref="SCP548:SCQ548"/>
    <mergeCell ref="SCX548:SCY548"/>
    <mergeCell ref="SDF548:SDG548"/>
    <mergeCell ref="SDN548:SDO548"/>
    <mergeCell ref="SDV548:SDW548"/>
    <mergeCell ref="RTR548:RTS548"/>
    <mergeCell ref="RTZ548:RUA548"/>
    <mergeCell ref="RUH548:RUI548"/>
    <mergeCell ref="RUP548:RUQ548"/>
    <mergeCell ref="RUX548:RUY548"/>
    <mergeCell ref="RVF548:RVG548"/>
    <mergeCell ref="RVN548:RVO548"/>
    <mergeCell ref="RVV548:RVW548"/>
    <mergeCell ref="RWD548:RWE548"/>
    <mergeCell ref="RWL548:RWM548"/>
    <mergeCell ref="RWT548:RWU548"/>
    <mergeCell ref="RXB548:RXC548"/>
    <mergeCell ref="RXJ548:RXK548"/>
    <mergeCell ref="RXR548:RXS548"/>
    <mergeCell ref="RXZ548:RYA548"/>
    <mergeCell ref="RYH548:RYI548"/>
    <mergeCell ref="RYP548:RYQ548"/>
    <mergeCell ref="ROL548:ROM548"/>
    <mergeCell ref="ROT548:ROU548"/>
    <mergeCell ref="RPB548:RPC548"/>
    <mergeCell ref="RPJ548:RPK548"/>
    <mergeCell ref="RPR548:RPS548"/>
    <mergeCell ref="RPZ548:RQA548"/>
    <mergeCell ref="RQH548:RQI548"/>
    <mergeCell ref="RQP548:RQQ548"/>
    <mergeCell ref="RQX548:RQY548"/>
    <mergeCell ref="RRF548:RRG548"/>
    <mergeCell ref="RRN548:RRO548"/>
    <mergeCell ref="RRV548:RRW548"/>
    <mergeCell ref="RSD548:RSE548"/>
    <mergeCell ref="RSL548:RSM548"/>
    <mergeCell ref="RST548:RSU548"/>
    <mergeCell ref="RTB548:RTC548"/>
    <mergeCell ref="RTJ548:RTK548"/>
    <mergeCell ref="RJF548:RJG548"/>
    <mergeCell ref="RJN548:RJO548"/>
    <mergeCell ref="RJV548:RJW548"/>
    <mergeCell ref="RKD548:RKE548"/>
    <mergeCell ref="RKL548:RKM548"/>
    <mergeCell ref="RKT548:RKU548"/>
    <mergeCell ref="RLB548:RLC548"/>
    <mergeCell ref="RLJ548:RLK548"/>
    <mergeCell ref="RLR548:RLS548"/>
    <mergeCell ref="RLZ548:RMA548"/>
    <mergeCell ref="RMH548:RMI548"/>
    <mergeCell ref="RMP548:RMQ548"/>
    <mergeCell ref="RMX548:RMY548"/>
    <mergeCell ref="RNF548:RNG548"/>
    <mergeCell ref="RNN548:RNO548"/>
    <mergeCell ref="RNV548:RNW548"/>
    <mergeCell ref="ROD548:ROE548"/>
    <mergeCell ref="RDZ548:REA548"/>
    <mergeCell ref="REH548:REI548"/>
    <mergeCell ref="REP548:REQ548"/>
    <mergeCell ref="REX548:REY548"/>
    <mergeCell ref="RFF548:RFG548"/>
    <mergeCell ref="RFN548:RFO548"/>
    <mergeCell ref="RFV548:RFW548"/>
    <mergeCell ref="RGD548:RGE548"/>
    <mergeCell ref="RGL548:RGM548"/>
    <mergeCell ref="RGT548:RGU548"/>
    <mergeCell ref="RHB548:RHC548"/>
    <mergeCell ref="RHJ548:RHK548"/>
    <mergeCell ref="RHR548:RHS548"/>
    <mergeCell ref="RHZ548:RIA548"/>
    <mergeCell ref="RIH548:RII548"/>
    <mergeCell ref="RIP548:RIQ548"/>
    <mergeCell ref="RIX548:RIY548"/>
    <mergeCell ref="QYT548:QYU548"/>
    <mergeCell ref="QZB548:QZC548"/>
    <mergeCell ref="QZJ548:QZK548"/>
    <mergeCell ref="QZR548:QZS548"/>
    <mergeCell ref="QZZ548:RAA548"/>
    <mergeCell ref="RAH548:RAI548"/>
    <mergeCell ref="RAP548:RAQ548"/>
    <mergeCell ref="RAX548:RAY548"/>
    <mergeCell ref="RBF548:RBG548"/>
    <mergeCell ref="RBN548:RBO548"/>
    <mergeCell ref="RBV548:RBW548"/>
    <mergeCell ref="RCD548:RCE548"/>
    <mergeCell ref="RCL548:RCM548"/>
    <mergeCell ref="RCT548:RCU548"/>
    <mergeCell ref="RDB548:RDC548"/>
    <mergeCell ref="RDJ548:RDK548"/>
    <mergeCell ref="RDR548:RDS548"/>
    <mergeCell ref="QTN548:QTO548"/>
    <mergeCell ref="QTV548:QTW548"/>
    <mergeCell ref="QUD548:QUE548"/>
    <mergeCell ref="QUL548:QUM548"/>
    <mergeCell ref="QUT548:QUU548"/>
    <mergeCell ref="QVB548:QVC548"/>
    <mergeCell ref="QVJ548:QVK548"/>
    <mergeCell ref="QVR548:QVS548"/>
    <mergeCell ref="QVZ548:QWA548"/>
    <mergeCell ref="QWH548:QWI548"/>
    <mergeCell ref="QWP548:QWQ548"/>
    <mergeCell ref="QWX548:QWY548"/>
    <mergeCell ref="QXF548:QXG548"/>
    <mergeCell ref="QXN548:QXO548"/>
    <mergeCell ref="QXV548:QXW548"/>
    <mergeCell ref="QYD548:QYE548"/>
    <mergeCell ref="QYL548:QYM548"/>
    <mergeCell ref="QOH548:QOI548"/>
    <mergeCell ref="QOP548:QOQ548"/>
    <mergeCell ref="QOX548:QOY548"/>
    <mergeCell ref="QPF548:QPG548"/>
    <mergeCell ref="QPN548:QPO548"/>
    <mergeCell ref="QPV548:QPW548"/>
    <mergeCell ref="QQD548:QQE548"/>
    <mergeCell ref="QQL548:QQM548"/>
    <mergeCell ref="QQT548:QQU548"/>
    <mergeCell ref="QRB548:QRC548"/>
    <mergeCell ref="QRJ548:QRK548"/>
    <mergeCell ref="QRR548:QRS548"/>
    <mergeCell ref="QRZ548:QSA548"/>
    <mergeCell ref="QSH548:QSI548"/>
    <mergeCell ref="QSP548:QSQ548"/>
    <mergeCell ref="QSX548:QSY548"/>
    <mergeCell ref="QTF548:QTG548"/>
    <mergeCell ref="QJB548:QJC548"/>
    <mergeCell ref="QJJ548:QJK548"/>
    <mergeCell ref="QJR548:QJS548"/>
    <mergeCell ref="QJZ548:QKA548"/>
    <mergeCell ref="QKH548:QKI548"/>
    <mergeCell ref="QKP548:QKQ548"/>
    <mergeCell ref="QKX548:QKY548"/>
    <mergeCell ref="QLF548:QLG548"/>
    <mergeCell ref="QLN548:QLO548"/>
    <mergeCell ref="QLV548:QLW548"/>
    <mergeCell ref="QMD548:QME548"/>
    <mergeCell ref="QML548:QMM548"/>
    <mergeCell ref="QMT548:QMU548"/>
    <mergeCell ref="QNB548:QNC548"/>
    <mergeCell ref="QNJ548:QNK548"/>
    <mergeCell ref="QNR548:QNS548"/>
    <mergeCell ref="QNZ548:QOA548"/>
    <mergeCell ref="QDV548:QDW548"/>
    <mergeCell ref="QED548:QEE548"/>
    <mergeCell ref="QEL548:QEM548"/>
    <mergeCell ref="QET548:QEU548"/>
    <mergeCell ref="QFB548:QFC548"/>
    <mergeCell ref="QFJ548:QFK548"/>
    <mergeCell ref="QFR548:QFS548"/>
    <mergeCell ref="QFZ548:QGA548"/>
    <mergeCell ref="QGH548:QGI548"/>
    <mergeCell ref="QGP548:QGQ548"/>
    <mergeCell ref="QGX548:QGY548"/>
    <mergeCell ref="QHF548:QHG548"/>
    <mergeCell ref="QHN548:QHO548"/>
    <mergeCell ref="QHV548:QHW548"/>
    <mergeCell ref="QID548:QIE548"/>
    <mergeCell ref="QIL548:QIM548"/>
    <mergeCell ref="QIT548:QIU548"/>
    <mergeCell ref="PYP548:PYQ548"/>
    <mergeCell ref="PYX548:PYY548"/>
    <mergeCell ref="PZF548:PZG548"/>
    <mergeCell ref="PZN548:PZO548"/>
    <mergeCell ref="PZV548:PZW548"/>
    <mergeCell ref="QAD548:QAE548"/>
    <mergeCell ref="QAL548:QAM548"/>
    <mergeCell ref="QAT548:QAU548"/>
    <mergeCell ref="QBB548:QBC548"/>
    <mergeCell ref="QBJ548:QBK548"/>
    <mergeCell ref="QBR548:QBS548"/>
    <mergeCell ref="QBZ548:QCA548"/>
    <mergeCell ref="QCH548:QCI548"/>
    <mergeCell ref="QCP548:QCQ548"/>
    <mergeCell ref="QCX548:QCY548"/>
    <mergeCell ref="QDF548:QDG548"/>
    <mergeCell ref="QDN548:QDO548"/>
    <mergeCell ref="PTJ548:PTK548"/>
    <mergeCell ref="PTR548:PTS548"/>
    <mergeCell ref="PTZ548:PUA548"/>
    <mergeCell ref="PUH548:PUI548"/>
    <mergeCell ref="PUP548:PUQ548"/>
    <mergeCell ref="PUX548:PUY548"/>
    <mergeCell ref="PVF548:PVG548"/>
    <mergeCell ref="PVN548:PVO548"/>
    <mergeCell ref="PVV548:PVW548"/>
    <mergeCell ref="PWD548:PWE548"/>
    <mergeCell ref="PWL548:PWM548"/>
    <mergeCell ref="PWT548:PWU548"/>
    <mergeCell ref="PXB548:PXC548"/>
    <mergeCell ref="PXJ548:PXK548"/>
    <mergeCell ref="PXR548:PXS548"/>
    <mergeCell ref="PXZ548:PYA548"/>
    <mergeCell ref="PYH548:PYI548"/>
    <mergeCell ref="POD548:POE548"/>
    <mergeCell ref="POL548:POM548"/>
    <mergeCell ref="POT548:POU548"/>
    <mergeCell ref="PPB548:PPC548"/>
    <mergeCell ref="PPJ548:PPK548"/>
    <mergeCell ref="PPR548:PPS548"/>
    <mergeCell ref="PPZ548:PQA548"/>
    <mergeCell ref="PQH548:PQI548"/>
    <mergeCell ref="PQP548:PQQ548"/>
    <mergeCell ref="PQX548:PQY548"/>
    <mergeCell ref="PRF548:PRG548"/>
    <mergeCell ref="PRN548:PRO548"/>
    <mergeCell ref="PRV548:PRW548"/>
    <mergeCell ref="PSD548:PSE548"/>
    <mergeCell ref="PSL548:PSM548"/>
    <mergeCell ref="PST548:PSU548"/>
    <mergeCell ref="PTB548:PTC548"/>
    <mergeCell ref="PIX548:PIY548"/>
    <mergeCell ref="PJF548:PJG548"/>
    <mergeCell ref="PJN548:PJO548"/>
    <mergeCell ref="PJV548:PJW548"/>
    <mergeCell ref="PKD548:PKE548"/>
    <mergeCell ref="PKL548:PKM548"/>
    <mergeCell ref="PKT548:PKU548"/>
    <mergeCell ref="PLB548:PLC548"/>
    <mergeCell ref="PLJ548:PLK548"/>
    <mergeCell ref="PLR548:PLS548"/>
    <mergeCell ref="PLZ548:PMA548"/>
    <mergeCell ref="PMH548:PMI548"/>
    <mergeCell ref="PMP548:PMQ548"/>
    <mergeCell ref="PMX548:PMY548"/>
    <mergeCell ref="PNF548:PNG548"/>
    <mergeCell ref="PNN548:PNO548"/>
    <mergeCell ref="PNV548:PNW548"/>
    <mergeCell ref="PDR548:PDS548"/>
    <mergeCell ref="PDZ548:PEA548"/>
    <mergeCell ref="PEH548:PEI548"/>
    <mergeCell ref="PEP548:PEQ548"/>
    <mergeCell ref="PEX548:PEY548"/>
    <mergeCell ref="PFF548:PFG548"/>
    <mergeCell ref="PFN548:PFO548"/>
    <mergeCell ref="PFV548:PFW548"/>
    <mergeCell ref="PGD548:PGE548"/>
    <mergeCell ref="PGL548:PGM548"/>
    <mergeCell ref="PGT548:PGU548"/>
    <mergeCell ref="PHB548:PHC548"/>
    <mergeCell ref="PHJ548:PHK548"/>
    <mergeCell ref="PHR548:PHS548"/>
    <mergeCell ref="PHZ548:PIA548"/>
    <mergeCell ref="PIH548:PII548"/>
    <mergeCell ref="PIP548:PIQ548"/>
    <mergeCell ref="OYL548:OYM548"/>
    <mergeCell ref="OYT548:OYU548"/>
    <mergeCell ref="OZB548:OZC548"/>
    <mergeCell ref="OZJ548:OZK548"/>
    <mergeCell ref="OZR548:OZS548"/>
    <mergeCell ref="OZZ548:PAA548"/>
    <mergeCell ref="PAH548:PAI548"/>
    <mergeCell ref="PAP548:PAQ548"/>
    <mergeCell ref="PAX548:PAY548"/>
    <mergeCell ref="PBF548:PBG548"/>
    <mergeCell ref="PBN548:PBO548"/>
    <mergeCell ref="PBV548:PBW548"/>
    <mergeCell ref="PCD548:PCE548"/>
    <mergeCell ref="PCL548:PCM548"/>
    <mergeCell ref="PCT548:PCU548"/>
    <mergeCell ref="PDB548:PDC548"/>
    <mergeCell ref="PDJ548:PDK548"/>
    <mergeCell ref="OTF548:OTG548"/>
    <mergeCell ref="OTN548:OTO548"/>
    <mergeCell ref="OTV548:OTW548"/>
    <mergeCell ref="OUD548:OUE548"/>
    <mergeCell ref="OUL548:OUM548"/>
    <mergeCell ref="OUT548:OUU548"/>
    <mergeCell ref="OVB548:OVC548"/>
    <mergeCell ref="OVJ548:OVK548"/>
    <mergeCell ref="OVR548:OVS548"/>
    <mergeCell ref="OVZ548:OWA548"/>
    <mergeCell ref="OWH548:OWI548"/>
    <mergeCell ref="OWP548:OWQ548"/>
    <mergeCell ref="OWX548:OWY548"/>
    <mergeCell ref="OXF548:OXG548"/>
    <mergeCell ref="OXN548:OXO548"/>
    <mergeCell ref="OXV548:OXW548"/>
    <mergeCell ref="OYD548:OYE548"/>
    <mergeCell ref="ONZ548:OOA548"/>
    <mergeCell ref="OOH548:OOI548"/>
    <mergeCell ref="OOP548:OOQ548"/>
    <mergeCell ref="OOX548:OOY548"/>
    <mergeCell ref="OPF548:OPG548"/>
    <mergeCell ref="OPN548:OPO548"/>
    <mergeCell ref="OPV548:OPW548"/>
    <mergeCell ref="OQD548:OQE548"/>
    <mergeCell ref="OQL548:OQM548"/>
    <mergeCell ref="OQT548:OQU548"/>
    <mergeCell ref="ORB548:ORC548"/>
    <mergeCell ref="ORJ548:ORK548"/>
    <mergeCell ref="ORR548:ORS548"/>
    <mergeCell ref="ORZ548:OSA548"/>
    <mergeCell ref="OSH548:OSI548"/>
    <mergeCell ref="OSP548:OSQ548"/>
    <mergeCell ref="OSX548:OSY548"/>
    <mergeCell ref="OIT548:OIU548"/>
    <mergeCell ref="OJB548:OJC548"/>
    <mergeCell ref="OJJ548:OJK548"/>
    <mergeCell ref="OJR548:OJS548"/>
    <mergeCell ref="OJZ548:OKA548"/>
    <mergeCell ref="OKH548:OKI548"/>
    <mergeCell ref="OKP548:OKQ548"/>
    <mergeCell ref="OKX548:OKY548"/>
    <mergeCell ref="OLF548:OLG548"/>
    <mergeCell ref="OLN548:OLO548"/>
    <mergeCell ref="OLV548:OLW548"/>
    <mergeCell ref="OMD548:OME548"/>
    <mergeCell ref="OML548:OMM548"/>
    <mergeCell ref="OMT548:OMU548"/>
    <mergeCell ref="ONB548:ONC548"/>
    <mergeCell ref="ONJ548:ONK548"/>
    <mergeCell ref="ONR548:ONS548"/>
    <mergeCell ref="ODN548:ODO548"/>
    <mergeCell ref="ODV548:ODW548"/>
    <mergeCell ref="OED548:OEE548"/>
    <mergeCell ref="OEL548:OEM548"/>
    <mergeCell ref="OET548:OEU548"/>
    <mergeCell ref="OFB548:OFC548"/>
    <mergeCell ref="OFJ548:OFK548"/>
    <mergeCell ref="OFR548:OFS548"/>
    <mergeCell ref="OFZ548:OGA548"/>
    <mergeCell ref="OGH548:OGI548"/>
    <mergeCell ref="OGP548:OGQ548"/>
    <mergeCell ref="OGX548:OGY548"/>
    <mergeCell ref="OHF548:OHG548"/>
    <mergeCell ref="OHN548:OHO548"/>
    <mergeCell ref="OHV548:OHW548"/>
    <mergeCell ref="OID548:OIE548"/>
    <mergeCell ref="OIL548:OIM548"/>
    <mergeCell ref="NYH548:NYI548"/>
    <mergeCell ref="NYP548:NYQ548"/>
    <mergeCell ref="NYX548:NYY548"/>
    <mergeCell ref="NZF548:NZG548"/>
    <mergeCell ref="NZN548:NZO548"/>
    <mergeCell ref="NZV548:NZW548"/>
    <mergeCell ref="OAD548:OAE548"/>
    <mergeCell ref="OAL548:OAM548"/>
    <mergeCell ref="OAT548:OAU548"/>
    <mergeCell ref="OBB548:OBC548"/>
    <mergeCell ref="OBJ548:OBK548"/>
    <mergeCell ref="OBR548:OBS548"/>
    <mergeCell ref="OBZ548:OCA548"/>
    <mergeCell ref="OCH548:OCI548"/>
    <mergeCell ref="OCP548:OCQ548"/>
    <mergeCell ref="OCX548:OCY548"/>
    <mergeCell ref="ODF548:ODG548"/>
    <mergeCell ref="NTB548:NTC548"/>
    <mergeCell ref="NTJ548:NTK548"/>
    <mergeCell ref="NTR548:NTS548"/>
    <mergeCell ref="NTZ548:NUA548"/>
    <mergeCell ref="NUH548:NUI548"/>
    <mergeCell ref="NUP548:NUQ548"/>
    <mergeCell ref="NUX548:NUY548"/>
    <mergeCell ref="NVF548:NVG548"/>
    <mergeCell ref="NVN548:NVO548"/>
    <mergeCell ref="NVV548:NVW548"/>
    <mergeCell ref="NWD548:NWE548"/>
    <mergeCell ref="NWL548:NWM548"/>
    <mergeCell ref="NWT548:NWU548"/>
    <mergeCell ref="NXB548:NXC548"/>
    <mergeCell ref="NXJ548:NXK548"/>
    <mergeCell ref="NXR548:NXS548"/>
    <mergeCell ref="NXZ548:NYA548"/>
    <mergeCell ref="NNV548:NNW548"/>
    <mergeCell ref="NOD548:NOE548"/>
    <mergeCell ref="NOL548:NOM548"/>
    <mergeCell ref="NOT548:NOU548"/>
    <mergeCell ref="NPB548:NPC548"/>
    <mergeCell ref="NPJ548:NPK548"/>
    <mergeCell ref="NPR548:NPS548"/>
    <mergeCell ref="NPZ548:NQA548"/>
    <mergeCell ref="NQH548:NQI548"/>
    <mergeCell ref="NQP548:NQQ548"/>
    <mergeCell ref="NQX548:NQY548"/>
    <mergeCell ref="NRF548:NRG548"/>
    <mergeCell ref="NRN548:NRO548"/>
    <mergeCell ref="NRV548:NRW548"/>
    <mergeCell ref="NSD548:NSE548"/>
    <mergeCell ref="NSL548:NSM548"/>
    <mergeCell ref="NST548:NSU548"/>
    <mergeCell ref="NIP548:NIQ548"/>
    <mergeCell ref="NIX548:NIY548"/>
    <mergeCell ref="NJF548:NJG548"/>
    <mergeCell ref="NJN548:NJO548"/>
    <mergeCell ref="NJV548:NJW548"/>
    <mergeCell ref="NKD548:NKE548"/>
    <mergeCell ref="NKL548:NKM548"/>
    <mergeCell ref="NKT548:NKU548"/>
    <mergeCell ref="NLB548:NLC548"/>
    <mergeCell ref="NLJ548:NLK548"/>
    <mergeCell ref="NLR548:NLS548"/>
    <mergeCell ref="NLZ548:NMA548"/>
    <mergeCell ref="NMH548:NMI548"/>
    <mergeCell ref="NMP548:NMQ548"/>
    <mergeCell ref="NMX548:NMY548"/>
    <mergeCell ref="NNF548:NNG548"/>
    <mergeCell ref="NNN548:NNO548"/>
    <mergeCell ref="NDJ548:NDK548"/>
    <mergeCell ref="NDR548:NDS548"/>
    <mergeCell ref="NDZ548:NEA548"/>
    <mergeCell ref="NEH548:NEI548"/>
    <mergeCell ref="NEP548:NEQ548"/>
    <mergeCell ref="NEX548:NEY548"/>
    <mergeCell ref="NFF548:NFG548"/>
    <mergeCell ref="NFN548:NFO548"/>
    <mergeCell ref="NFV548:NFW548"/>
    <mergeCell ref="NGD548:NGE548"/>
    <mergeCell ref="NGL548:NGM548"/>
    <mergeCell ref="NGT548:NGU548"/>
    <mergeCell ref="NHB548:NHC548"/>
    <mergeCell ref="NHJ548:NHK548"/>
    <mergeCell ref="NHR548:NHS548"/>
    <mergeCell ref="NHZ548:NIA548"/>
    <mergeCell ref="NIH548:NII548"/>
    <mergeCell ref="MYD548:MYE548"/>
    <mergeCell ref="MYL548:MYM548"/>
    <mergeCell ref="MYT548:MYU548"/>
    <mergeCell ref="MZB548:MZC548"/>
    <mergeCell ref="MZJ548:MZK548"/>
    <mergeCell ref="MZR548:MZS548"/>
    <mergeCell ref="MZZ548:NAA548"/>
    <mergeCell ref="NAH548:NAI548"/>
    <mergeCell ref="NAP548:NAQ548"/>
    <mergeCell ref="NAX548:NAY548"/>
    <mergeCell ref="NBF548:NBG548"/>
    <mergeCell ref="NBN548:NBO548"/>
    <mergeCell ref="NBV548:NBW548"/>
    <mergeCell ref="NCD548:NCE548"/>
    <mergeCell ref="NCL548:NCM548"/>
    <mergeCell ref="NCT548:NCU548"/>
    <mergeCell ref="NDB548:NDC548"/>
    <mergeCell ref="MSX548:MSY548"/>
    <mergeCell ref="MTF548:MTG548"/>
    <mergeCell ref="MTN548:MTO548"/>
    <mergeCell ref="MTV548:MTW548"/>
    <mergeCell ref="MUD548:MUE548"/>
    <mergeCell ref="MUL548:MUM548"/>
    <mergeCell ref="MUT548:MUU548"/>
    <mergeCell ref="MVB548:MVC548"/>
    <mergeCell ref="MVJ548:MVK548"/>
    <mergeCell ref="MVR548:MVS548"/>
    <mergeCell ref="MVZ548:MWA548"/>
    <mergeCell ref="MWH548:MWI548"/>
    <mergeCell ref="MWP548:MWQ548"/>
    <mergeCell ref="MWX548:MWY548"/>
    <mergeCell ref="MXF548:MXG548"/>
    <mergeCell ref="MXN548:MXO548"/>
    <mergeCell ref="MXV548:MXW548"/>
    <mergeCell ref="MNR548:MNS548"/>
    <mergeCell ref="MNZ548:MOA548"/>
    <mergeCell ref="MOH548:MOI548"/>
    <mergeCell ref="MOP548:MOQ548"/>
    <mergeCell ref="MOX548:MOY548"/>
    <mergeCell ref="MPF548:MPG548"/>
    <mergeCell ref="MPN548:MPO548"/>
    <mergeCell ref="MPV548:MPW548"/>
    <mergeCell ref="MQD548:MQE548"/>
    <mergeCell ref="MQL548:MQM548"/>
    <mergeCell ref="MQT548:MQU548"/>
    <mergeCell ref="MRB548:MRC548"/>
    <mergeCell ref="MRJ548:MRK548"/>
    <mergeCell ref="MRR548:MRS548"/>
    <mergeCell ref="MRZ548:MSA548"/>
    <mergeCell ref="MSH548:MSI548"/>
    <mergeCell ref="MSP548:MSQ548"/>
    <mergeCell ref="MIL548:MIM548"/>
    <mergeCell ref="MIT548:MIU548"/>
    <mergeCell ref="MJB548:MJC548"/>
    <mergeCell ref="MJJ548:MJK548"/>
    <mergeCell ref="MJR548:MJS548"/>
    <mergeCell ref="MJZ548:MKA548"/>
    <mergeCell ref="MKH548:MKI548"/>
    <mergeCell ref="MKP548:MKQ548"/>
    <mergeCell ref="MKX548:MKY548"/>
    <mergeCell ref="MLF548:MLG548"/>
    <mergeCell ref="MLN548:MLO548"/>
    <mergeCell ref="MLV548:MLW548"/>
    <mergeCell ref="MMD548:MME548"/>
    <mergeCell ref="MML548:MMM548"/>
    <mergeCell ref="MMT548:MMU548"/>
    <mergeCell ref="MNB548:MNC548"/>
    <mergeCell ref="MNJ548:MNK548"/>
    <mergeCell ref="MDF548:MDG548"/>
    <mergeCell ref="MDN548:MDO548"/>
    <mergeCell ref="MDV548:MDW548"/>
    <mergeCell ref="MED548:MEE548"/>
    <mergeCell ref="MEL548:MEM548"/>
    <mergeCell ref="MET548:MEU548"/>
    <mergeCell ref="MFB548:MFC548"/>
    <mergeCell ref="MFJ548:MFK548"/>
    <mergeCell ref="MFR548:MFS548"/>
    <mergeCell ref="MFZ548:MGA548"/>
    <mergeCell ref="MGH548:MGI548"/>
    <mergeCell ref="MGP548:MGQ548"/>
    <mergeCell ref="MGX548:MGY548"/>
    <mergeCell ref="MHF548:MHG548"/>
    <mergeCell ref="MHN548:MHO548"/>
    <mergeCell ref="MHV548:MHW548"/>
    <mergeCell ref="MID548:MIE548"/>
    <mergeCell ref="LXZ548:LYA548"/>
    <mergeCell ref="LYH548:LYI548"/>
    <mergeCell ref="LYP548:LYQ548"/>
    <mergeCell ref="LYX548:LYY548"/>
    <mergeCell ref="LZF548:LZG548"/>
    <mergeCell ref="LZN548:LZO548"/>
    <mergeCell ref="LZV548:LZW548"/>
    <mergeCell ref="MAD548:MAE548"/>
    <mergeCell ref="MAL548:MAM548"/>
    <mergeCell ref="MAT548:MAU548"/>
    <mergeCell ref="MBB548:MBC548"/>
    <mergeCell ref="MBJ548:MBK548"/>
    <mergeCell ref="MBR548:MBS548"/>
    <mergeCell ref="MBZ548:MCA548"/>
    <mergeCell ref="MCH548:MCI548"/>
    <mergeCell ref="MCP548:MCQ548"/>
    <mergeCell ref="MCX548:MCY548"/>
    <mergeCell ref="LST548:LSU548"/>
    <mergeCell ref="LTB548:LTC548"/>
    <mergeCell ref="LTJ548:LTK548"/>
    <mergeCell ref="LTR548:LTS548"/>
    <mergeCell ref="LTZ548:LUA548"/>
    <mergeCell ref="LUH548:LUI548"/>
    <mergeCell ref="LUP548:LUQ548"/>
    <mergeCell ref="LUX548:LUY548"/>
    <mergeCell ref="LVF548:LVG548"/>
    <mergeCell ref="LVN548:LVO548"/>
    <mergeCell ref="LVV548:LVW548"/>
    <mergeCell ref="LWD548:LWE548"/>
    <mergeCell ref="LWL548:LWM548"/>
    <mergeCell ref="LWT548:LWU548"/>
    <mergeCell ref="LXB548:LXC548"/>
    <mergeCell ref="LXJ548:LXK548"/>
    <mergeCell ref="LXR548:LXS548"/>
    <mergeCell ref="LNN548:LNO548"/>
    <mergeCell ref="LNV548:LNW548"/>
    <mergeCell ref="LOD548:LOE548"/>
    <mergeCell ref="LOL548:LOM548"/>
    <mergeCell ref="LOT548:LOU548"/>
    <mergeCell ref="LPB548:LPC548"/>
    <mergeCell ref="LPJ548:LPK548"/>
    <mergeCell ref="LPR548:LPS548"/>
    <mergeCell ref="LPZ548:LQA548"/>
    <mergeCell ref="LQH548:LQI548"/>
    <mergeCell ref="LQP548:LQQ548"/>
    <mergeCell ref="LQX548:LQY548"/>
    <mergeCell ref="LRF548:LRG548"/>
    <mergeCell ref="LRN548:LRO548"/>
    <mergeCell ref="LRV548:LRW548"/>
    <mergeCell ref="LSD548:LSE548"/>
    <mergeCell ref="LSL548:LSM548"/>
    <mergeCell ref="LIH548:LII548"/>
    <mergeCell ref="LIP548:LIQ548"/>
    <mergeCell ref="LIX548:LIY548"/>
    <mergeCell ref="LJF548:LJG548"/>
    <mergeCell ref="LJN548:LJO548"/>
    <mergeCell ref="LJV548:LJW548"/>
    <mergeCell ref="LKD548:LKE548"/>
    <mergeCell ref="LKL548:LKM548"/>
    <mergeCell ref="LKT548:LKU548"/>
    <mergeCell ref="LLB548:LLC548"/>
    <mergeCell ref="LLJ548:LLK548"/>
    <mergeCell ref="LLR548:LLS548"/>
    <mergeCell ref="LLZ548:LMA548"/>
    <mergeCell ref="LMH548:LMI548"/>
    <mergeCell ref="LMP548:LMQ548"/>
    <mergeCell ref="LMX548:LMY548"/>
    <mergeCell ref="LNF548:LNG548"/>
    <mergeCell ref="LDB548:LDC548"/>
    <mergeCell ref="LDJ548:LDK548"/>
    <mergeCell ref="LDR548:LDS548"/>
    <mergeCell ref="LDZ548:LEA548"/>
    <mergeCell ref="LEH548:LEI548"/>
    <mergeCell ref="LEP548:LEQ548"/>
    <mergeCell ref="LEX548:LEY548"/>
    <mergeCell ref="LFF548:LFG548"/>
    <mergeCell ref="LFN548:LFO548"/>
    <mergeCell ref="LFV548:LFW548"/>
    <mergeCell ref="LGD548:LGE548"/>
    <mergeCell ref="LGL548:LGM548"/>
    <mergeCell ref="LGT548:LGU548"/>
    <mergeCell ref="LHB548:LHC548"/>
    <mergeCell ref="LHJ548:LHK548"/>
    <mergeCell ref="LHR548:LHS548"/>
    <mergeCell ref="LHZ548:LIA548"/>
    <mergeCell ref="KXV548:KXW548"/>
    <mergeCell ref="KYD548:KYE548"/>
    <mergeCell ref="KYL548:KYM548"/>
    <mergeCell ref="KYT548:KYU548"/>
    <mergeCell ref="KZB548:KZC548"/>
    <mergeCell ref="KZJ548:KZK548"/>
    <mergeCell ref="KZR548:KZS548"/>
    <mergeCell ref="KZZ548:LAA548"/>
    <mergeCell ref="LAH548:LAI548"/>
    <mergeCell ref="LAP548:LAQ548"/>
    <mergeCell ref="LAX548:LAY548"/>
    <mergeCell ref="LBF548:LBG548"/>
    <mergeCell ref="LBN548:LBO548"/>
    <mergeCell ref="LBV548:LBW548"/>
    <mergeCell ref="LCD548:LCE548"/>
    <mergeCell ref="LCL548:LCM548"/>
    <mergeCell ref="LCT548:LCU548"/>
    <mergeCell ref="KSP548:KSQ548"/>
    <mergeCell ref="KSX548:KSY548"/>
    <mergeCell ref="KTF548:KTG548"/>
    <mergeCell ref="KTN548:KTO548"/>
    <mergeCell ref="KTV548:KTW548"/>
    <mergeCell ref="KUD548:KUE548"/>
    <mergeCell ref="KUL548:KUM548"/>
    <mergeCell ref="KUT548:KUU548"/>
    <mergeCell ref="KVB548:KVC548"/>
    <mergeCell ref="KVJ548:KVK548"/>
    <mergeCell ref="KVR548:KVS548"/>
    <mergeCell ref="KVZ548:KWA548"/>
    <mergeCell ref="KWH548:KWI548"/>
    <mergeCell ref="KWP548:KWQ548"/>
    <mergeCell ref="KWX548:KWY548"/>
    <mergeCell ref="KXF548:KXG548"/>
    <mergeCell ref="KXN548:KXO548"/>
    <mergeCell ref="KNJ548:KNK548"/>
    <mergeCell ref="KNR548:KNS548"/>
    <mergeCell ref="KNZ548:KOA548"/>
    <mergeCell ref="KOH548:KOI548"/>
    <mergeCell ref="KOP548:KOQ548"/>
    <mergeCell ref="KOX548:KOY548"/>
    <mergeCell ref="KPF548:KPG548"/>
    <mergeCell ref="KPN548:KPO548"/>
    <mergeCell ref="KPV548:KPW548"/>
    <mergeCell ref="KQD548:KQE548"/>
    <mergeCell ref="KQL548:KQM548"/>
    <mergeCell ref="KQT548:KQU548"/>
    <mergeCell ref="KRB548:KRC548"/>
    <mergeCell ref="KRJ548:KRK548"/>
    <mergeCell ref="KRR548:KRS548"/>
    <mergeCell ref="KRZ548:KSA548"/>
    <mergeCell ref="KSH548:KSI548"/>
    <mergeCell ref="KID548:KIE548"/>
    <mergeCell ref="KIL548:KIM548"/>
    <mergeCell ref="KIT548:KIU548"/>
    <mergeCell ref="KJB548:KJC548"/>
    <mergeCell ref="KJJ548:KJK548"/>
    <mergeCell ref="KJR548:KJS548"/>
    <mergeCell ref="KJZ548:KKA548"/>
    <mergeCell ref="KKH548:KKI548"/>
    <mergeCell ref="KKP548:KKQ548"/>
    <mergeCell ref="KKX548:KKY548"/>
    <mergeCell ref="KLF548:KLG548"/>
    <mergeCell ref="KLN548:KLO548"/>
    <mergeCell ref="KLV548:KLW548"/>
    <mergeCell ref="KMD548:KME548"/>
    <mergeCell ref="KML548:KMM548"/>
    <mergeCell ref="KMT548:KMU548"/>
    <mergeCell ref="KNB548:KNC548"/>
    <mergeCell ref="KCX548:KCY548"/>
    <mergeCell ref="KDF548:KDG548"/>
    <mergeCell ref="KDN548:KDO548"/>
    <mergeCell ref="KDV548:KDW548"/>
    <mergeCell ref="KED548:KEE548"/>
    <mergeCell ref="KEL548:KEM548"/>
    <mergeCell ref="KET548:KEU548"/>
    <mergeCell ref="KFB548:KFC548"/>
    <mergeCell ref="KFJ548:KFK548"/>
    <mergeCell ref="KFR548:KFS548"/>
    <mergeCell ref="KFZ548:KGA548"/>
    <mergeCell ref="KGH548:KGI548"/>
    <mergeCell ref="KGP548:KGQ548"/>
    <mergeCell ref="KGX548:KGY548"/>
    <mergeCell ref="KHF548:KHG548"/>
    <mergeCell ref="KHN548:KHO548"/>
    <mergeCell ref="KHV548:KHW548"/>
    <mergeCell ref="JXR548:JXS548"/>
    <mergeCell ref="JXZ548:JYA548"/>
    <mergeCell ref="JYH548:JYI548"/>
    <mergeCell ref="JYP548:JYQ548"/>
    <mergeCell ref="JYX548:JYY548"/>
    <mergeCell ref="JZF548:JZG548"/>
    <mergeCell ref="JZN548:JZO548"/>
    <mergeCell ref="JZV548:JZW548"/>
    <mergeCell ref="KAD548:KAE548"/>
    <mergeCell ref="KAL548:KAM548"/>
    <mergeCell ref="KAT548:KAU548"/>
    <mergeCell ref="KBB548:KBC548"/>
    <mergeCell ref="KBJ548:KBK548"/>
    <mergeCell ref="KBR548:KBS548"/>
    <mergeCell ref="KBZ548:KCA548"/>
    <mergeCell ref="KCH548:KCI548"/>
    <mergeCell ref="KCP548:KCQ548"/>
    <mergeCell ref="JSL548:JSM548"/>
    <mergeCell ref="JST548:JSU548"/>
    <mergeCell ref="JTB548:JTC548"/>
    <mergeCell ref="JTJ548:JTK548"/>
    <mergeCell ref="JTR548:JTS548"/>
    <mergeCell ref="JTZ548:JUA548"/>
    <mergeCell ref="JUH548:JUI548"/>
    <mergeCell ref="JUP548:JUQ548"/>
    <mergeCell ref="JUX548:JUY548"/>
    <mergeCell ref="JVF548:JVG548"/>
    <mergeCell ref="JVN548:JVO548"/>
    <mergeCell ref="JVV548:JVW548"/>
    <mergeCell ref="JWD548:JWE548"/>
    <mergeCell ref="JWL548:JWM548"/>
    <mergeCell ref="JWT548:JWU548"/>
    <mergeCell ref="JXB548:JXC548"/>
    <mergeCell ref="JXJ548:JXK548"/>
    <mergeCell ref="JNF548:JNG548"/>
    <mergeCell ref="JNN548:JNO548"/>
    <mergeCell ref="JNV548:JNW548"/>
    <mergeCell ref="JOD548:JOE548"/>
    <mergeCell ref="JOL548:JOM548"/>
    <mergeCell ref="JOT548:JOU548"/>
    <mergeCell ref="JPB548:JPC548"/>
    <mergeCell ref="JPJ548:JPK548"/>
    <mergeCell ref="JPR548:JPS548"/>
    <mergeCell ref="JPZ548:JQA548"/>
    <mergeCell ref="JQH548:JQI548"/>
    <mergeCell ref="JQP548:JQQ548"/>
    <mergeCell ref="JQX548:JQY548"/>
    <mergeCell ref="JRF548:JRG548"/>
    <mergeCell ref="JRN548:JRO548"/>
    <mergeCell ref="JRV548:JRW548"/>
    <mergeCell ref="JSD548:JSE548"/>
    <mergeCell ref="JHZ548:JIA548"/>
    <mergeCell ref="JIH548:JII548"/>
    <mergeCell ref="JIP548:JIQ548"/>
    <mergeCell ref="JIX548:JIY548"/>
    <mergeCell ref="JJF548:JJG548"/>
    <mergeCell ref="JJN548:JJO548"/>
    <mergeCell ref="JJV548:JJW548"/>
    <mergeCell ref="JKD548:JKE548"/>
    <mergeCell ref="JKL548:JKM548"/>
    <mergeCell ref="JKT548:JKU548"/>
    <mergeCell ref="JLB548:JLC548"/>
    <mergeCell ref="JLJ548:JLK548"/>
    <mergeCell ref="JLR548:JLS548"/>
    <mergeCell ref="JLZ548:JMA548"/>
    <mergeCell ref="JMH548:JMI548"/>
    <mergeCell ref="JMP548:JMQ548"/>
    <mergeCell ref="JMX548:JMY548"/>
    <mergeCell ref="JCT548:JCU548"/>
    <mergeCell ref="JDB548:JDC548"/>
    <mergeCell ref="JDJ548:JDK548"/>
    <mergeCell ref="JDR548:JDS548"/>
    <mergeCell ref="JDZ548:JEA548"/>
    <mergeCell ref="JEH548:JEI548"/>
    <mergeCell ref="JEP548:JEQ548"/>
    <mergeCell ref="JEX548:JEY548"/>
    <mergeCell ref="JFF548:JFG548"/>
    <mergeCell ref="JFN548:JFO548"/>
    <mergeCell ref="JFV548:JFW548"/>
    <mergeCell ref="JGD548:JGE548"/>
    <mergeCell ref="JGL548:JGM548"/>
    <mergeCell ref="JGT548:JGU548"/>
    <mergeCell ref="JHB548:JHC548"/>
    <mergeCell ref="JHJ548:JHK548"/>
    <mergeCell ref="JHR548:JHS548"/>
    <mergeCell ref="IXN548:IXO548"/>
    <mergeCell ref="IXV548:IXW548"/>
    <mergeCell ref="IYD548:IYE548"/>
    <mergeCell ref="IYL548:IYM548"/>
    <mergeCell ref="IYT548:IYU548"/>
    <mergeCell ref="IZB548:IZC548"/>
    <mergeCell ref="IZJ548:IZK548"/>
    <mergeCell ref="IZR548:IZS548"/>
    <mergeCell ref="IZZ548:JAA548"/>
    <mergeCell ref="JAH548:JAI548"/>
    <mergeCell ref="JAP548:JAQ548"/>
    <mergeCell ref="JAX548:JAY548"/>
    <mergeCell ref="JBF548:JBG548"/>
    <mergeCell ref="JBN548:JBO548"/>
    <mergeCell ref="JBV548:JBW548"/>
    <mergeCell ref="JCD548:JCE548"/>
    <mergeCell ref="JCL548:JCM548"/>
    <mergeCell ref="ISH548:ISI548"/>
    <mergeCell ref="ISP548:ISQ548"/>
    <mergeCell ref="ISX548:ISY548"/>
    <mergeCell ref="ITF548:ITG548"/>
    <mergeCell ref="ITN548:ITO548"/>
    <mergeCell ref="ITV548:ITW548"/>
    <mergeCell ref="IUD548:IUE548"/>
    <mergeCell ref="IUL548:IUM548"/>
    <mergeCell ref="IUT548:IUU548"/>
    <mergeCell ref="IVB548:IVC548"/>
    <mergeCell ref="IVJ548:IVK548"/>
    <mergeCell ref="IVR548:IVS548"/>
    <mergeCell ref="IVZ548:IWA548"/>
    <mergeCell ref="IWH548:IWI548"/>
    <mergeCell ref="IWP548:IWQ548"/>
    <mergeCell ref="IWX548:IWY548"/>
    <mergeCell ref="IXF548:IXG548"/>
    <mergeCell ref="INB548:INC548"/>
    <mergeCell ref="INJ548:INK548"/>
    <mergeCell ref="INR548:INS548"/>
    <mergeCell ref="INZ548:IOA548"/>
    <mergeCell ref="IOH548:IOI548"/>
    <mergeCell ref="IOP548:IOQ548"/>
    <mergeCell ref="IOX548:IOY548"/>
    <mergeCell ref="IPF548:IPG548"/>
    <mergeCell ref="IPN548:IPO548"/>
    <mergeCell ref="IPV548:IPW548"/>
    <mergeCell ref="IQD548:IQE548"/>
    <mergeCell ref="IQL548:IQM548"/>
    <mergeCell ref="IQT548:IQU548"/>
    <mergeCell ref="IRB548:IRC548"/>
    <mergeCell ref="IRJ548:IRK548"/>
    <mergeCell ref="IRR548:IRS548"/>
    <mergeCell ref="IRZ548:ISA548"/>
    <mergeCell ref="IHV548:IHW548"/>
    <mergeCell ref="IID548:IIE548"/>
    <mergeCell ref="IIL548:IIM548"/>
    <mergeCell ref="IIT548:IIU548"/>
    <mergeCell ref="IJB548:IJC548"/>
    <mergeCell ref="IJJ548:IJK548"/>
    <mergeCell ref="IJR548:IJS548"/>
    <mergeCell ref="IJZ548:IKA548"/>
    <mergeCell ref="IKH548:IKI548"/>
    <mergeCell ref="IKP548:IKQ548"/>
    <mergeCell ref="IKX548:IKY548"/>
    <mergeCell ref="ILF548:ILG548"/>
    <mergeCell ref="ILN548:ILO548"/>
    <mergeCell ref="ILV548:ILW548"/>
    <mergeCell ref="IMD548:IME548"/>
    <mergeCell ref="IML548:IMM548"/>
    <mergeCell ref="IMT548:IMU548"/>
    <mergeCell ref="ICP548:ICQ548"/>
    <mergeCell ref="ICX548:ICY548"/>
    <mergeCell ref="IDF548:IDG548"/>
    <mergeCell ref="IDN548:IDO548"/>
    <mergeCell ref="IDV548:IDW548"/>
    <mergeCell ref="IED548:IEE548"/>
    <mergeCell ref="IEL548:IEM548"/>
    <mergeCell ref="IET548:IEU548"/>
    <mergeCell ref="IFB548:IFC548"/>
    <mergeCell ref="IFJ548:IFK548"/>
    <mergeCell ref="IFR548:IFS548"/>
    <mergeCell ref="IFZ548:IGA548"/>
    <mergeCell ref="IGH548:IGI548"/>
    <mergeCell ref="IGP548:IGQ548"/>
    <mergeCell ref="IGX548:IGY548"/>
    <mergeCell ref="IHF548:IHG548"/>
    <mergeCell ref="IHN548:IHO548"/>
    <mergeCell ref="HXJ548:HXK548"/>
    <mergeCell ref="HXR548:HXS548"/>
    <mergeCell ref="HXZ548:HYA548"/>
    <mergeCell ref="HYH548:HYI548"/>
    <mergeCell ref="HYP548:HYQ548"/>
    <mergeCell ref="HYX548:HYY548"/>
    <mergeCell ref="HZF548:HZG548"/>
    <mergeCell ref="HZN548:HZO548"/>
    <mergeCell ref="HZV548:HZW548"/>
    <mergeCell ref="IAD548:IAE548"/>
    <mergeCell ref="IAL548:IAM548"/>
    <mergeCell ref="IAT548:IAU548"/>
    <mergeCell ref="IBB548:IBC548"/>
    <mergeCell ref="IBJ548:IBK548"/>
    <mergeCell ref="IBR548:IBS548"/>
    <mergeCell ref="IBZ548:ICA548"/>
    <mergeCell ref="ICH548:ICI548"/>
    <mergeCell ref="HSD548:HSE548"/>
    <mergeCell ref="HSL548:HSM548"/>
    <mergeCell ref="HST548:HSU548"/>
    <mergeCell ref="HTB548:HTC548"/>
    <mergeCell ref="HTJ548:HTK548"/>
    <mergeCell ref="HTR548:HTS548"/>
    <mergeCell ref="HTZ548:HUA548"/>
    <mergeCell ref="HUH548:HUI548"/>
    <mergeCell ref="HUP548:HUQ548"/>
    <mergeCell ref="HUX548:HUY548"/>
    <mergeCell ref="HVF548:HVG548"/>
    <mergeCell ref="HVN548:HVO548"/>
    <mergeCell ref="HVV548:HVW548"/>
    <mergeCell ref="HWD548:HWE548"/>
    <mergeCell ref="HWL548:HWM548"/>
    <mergeCell ref="HWT548:HWU548"/>
    <mergeCell ref="HXB548:HXC548"/>
    <mergeCell ref="HMX548:HMY548"/>
    <mergeCell ref="HNF548:HNG548"/>
    <mergeCell ref="HNN548:HNO548"/>
    <mergeCell ref="HNV548:HNW548"/>
    <mergeCell ref="HOD548:HOE548"/>
    <mergeCell ref="HOL548:HOM548"/>
    <mergeCell ref="HOT548:HOU548"/>
    <mergeCell ref="HPB548:HPC548"/>
    <mergeCell ref="HPJ548:HPK548"/>
    <mergeCell ref="HPR548:HPS548"/>
    <mergeCell ref="HPZ548:HQA548"/>
    <mergeCell ref="HQH548:HQI548"/>
    <mergeCell ref="HQP548:HQQ548"/>
    <mergeCell ref="HQX548:HQY548"/>
    <mergeCell ref="HRF548:HRG548"/>
    <mergeCell ref="HRN548:HRO548"/>
    <mergeCell ref="HRV548:HRW548"/>
    <mergeCell ref="HHR548:HHS548"/>
    <mergeCell ref="HHZ548:HIA548"/>
    <mergeCell ref="HIH548:HII548"/>
    <mergeCell ref="HIP548:HIQ548"/>
    <mergeCell ref="HIX548:HIY548"/>
    <mergeCell ref="HJF548:HJG548"/>
    <mergeCell ref="HJN548:HJO548"/>
    <mergeCell ref="HJV548:HJW548"/>
    <mergeCell ref="HKD548:HKE548"/>
    <mergeCell ref="HKL548:HKM548"/>
    <mergeCell ref="HKT548:HKU548"/>
    <mergeCell ref="HLB548:HLC548"/>
    <mergeCell ref="HLJ548:HLK548"/>
    <mergeCell ref="HLR548:HLS548"/>
    <mergeCell ref="HLZ548:HMA548"/>
    <mergeCell ref="HMH548:HMI548"/>
    <mergeCell ref="HMP548:HMQ548"/>
    <mergeCell ref="HCL548:HCM548"/>
    <mergeCell ref="HCT548:HCU548"/>
    <mergeCell ref="HDB548:HDC548"/>
    <mergeCell ref="HDJ548:HDK548"/>
    <mergeCell ref="HDR548:HDS548"/>
    <mergeCell ref="HDZ548:HEA548"/>
    <mergeCell ref="HEH548:HEI548"/>
    <mergeCell ref="HEP548:HEQ548"/>
    <mergeCell ref="HEX548:HEY548"/>
    <mergeCell ref="HFF548:HFG548"/>
    <mergeCell ref="HFN548:HFO548"/>
    <mergeCell ref="HFV548:HFW548"/>
    <mergeCell ref="HGD548:HGE548"/>
    <mergeCell ref="HGL548:HGM548"/>
    <mergeCell ref="HGT548:HGU548"/>
    <mergeCell ref="HHB548:HHC548"/>
    <mergeCell ref="HHJ548:HHK548"/>
    <mergeCell ref="GXF548:GXG548"/>
    <mergeCell ref="GXN548:GXO548"/>
    <mergeCell ref="GXV548:GXW548"/>
    <mergeCell ref="GYD548:GYE548"/>
    <mergeCell ref="GYL548:GYM548"/>
    <mergeCell ref="GYT548:GYU548"/>
    <mergeCell ref="GZB548:GZC548"/>
    <mergeCell ref="GZJ548:GZK548"/>
    <mergeCell ref="GZR548:GZS548"/>
    <mergeCell ref="GZZ548:HAA548"/>
    <mergeCell ref="HAH548:HAI548"/>
    <mergeCell ref="HAP548:HAQ548"/>
    <mergeCell ref="HAX548:HAY548"/>
    <mergeCell ref="HBF548:HBG548"/>
    <mergeCell ref="HBN548:HBO548"/>
    <mergeCell ref="HBV548:HBW548"/>
    <mergeCell ref="HCD548:HCE548"/>
    <mergeCell ref="GRZ548:GSA548"/>
    <mergeCell ref="GSH548:GSI548"/>
    <mergeCell ref="GSP548:GSQ548"/>
    <mergeCell ref="GSX548:GSY548"/>
    <mergeCell ref="GTF548:GTG548"/>
    <mergeCell ref="GTN548:GTO548"/>
    <mergeCell ref="GTV548:GTW548"/>
    <mergeCell ref="GUD548:GUE548"/>
    <mergeCell ref="GUL548:GUM548"/>
    <mergeCell ref="GUT548:GUU548"/>
    <mergeCell ref="GVB548:GVC548"/>
    <mergeCell ref="GVJ548:GVK548"/>
    <mergeCell ref="GVR548:GVS548"/>
    <mergeCell ref="GVZ548:GWA548"/>
    <mergeCell ref="GWH548:GWI548"/>
    <mergeCell ref="GWP548:GWQ548"/>
    <mergeCell ref="GWX548:GWY548"/>
    <mergeCell ref="GMT548:GMU548"/>
    <mergeCell ref="GNB548:GNC548"/>
    <mergeCell ref="GNJ548:GNK548"/>
    <mergeCell ref="GNR548:GNS548"/>
    <mergeCell ref="GNZ548:GOA548"/>
    <mergeCell ref="GOH548:GOI548"/>
    <mergeCell ref="GOP548:GOQ548"/>
    <mergeCell ref="GOX548:GOY548"/>
    <mergeCell ref="GPF548:GPG548"/>
    <mergeCell ref="GPN548:GPO548"/>
    <mergeCell ref="GPV548:GPW548"/>
    <mergeCell ref="GQD548:GQE548"/>
    <mergeCell ref="GQL548:GQM548"/>
    <mergeCell ref="GQT548:GQU548"/>
    <mergeCell ref="GRB548:GRC548"/>
    <mergeCell ref="GRJ548:GRK548"/>
    <mergeCell ref="GRR548:GRS548"/>
    <mergeCell ref="GHN548:GHO548"/>
    <mergeCell ref="GHV548:GHW548"/>
    <mergeCell ref="GID548:GIE548"/>
    <mergeCell ref="GIL548:GIM548"/>
    <mergeCell ref="GIT548:GIU548"/>
    <mergeCell ref="GJB548:GJC548"/>
    <mergeCell ref="GJJ548:GJK548"/>
    <mergeCell ref="GJR548:GJS548"/>
    <mergeCell ref="GJZ548:GKA548"/>
    <mergeCell ref="GKH548:GKI548"/>
    <mergeCell ref="GKP548:GKQ548"/>
    <mergeCell ref="GKX548:GKY548"/>
    <mergeCell ref="GLF548:GLG548"/>
    <mergeCell ref="GLN548:GLO548"/>
    <mergeCell ref="GLV548:GLW548"/>
    <mergeCell ref="GMD548:GME548"/>
    <mergeCell ref="GML548:GMM548"/>
    <mergeCell ref="GCH548:GCI548"/>
    <mergeCell ref="GCP548:GCQ548"/>
    <mergeCell ref="GCX548:GCY548"/>
    <mergeCell ref="GDF548:GDG548"/>
    <mergeCell ref="GDN548:GDO548"/>
    <mergeCell ref="GDV548:GDW548"/>
    <mergeCell ref="GED548:GEE548"/>
    <mergeCell ref="GEL548:GEM548"/>
    <mergeCell ref="GET548:GEU548"/>
    <mergeCell ref="GFB548:GFC548"/>
    <mergeCell ref="GFJ548:GFK548"/>
    <mergeCell ref="GFR548:GFS548"/>
    <mergeCell ref="GFZ548:GGA548"/>
    <mergeCell ref="GGH548:GGI548"/>
    <mergeCell ref="GGP548:GGQ548"/>
    <mergeCell ref="GGX548:GGY548"/>
    <mergeCell ref="GHF548:GHG548"/>
    <mergeCell ref="FXB548:FXC548"/>
    <mergeCell ref="FXJ548:FXK548"/>
    <mergeCell ref="FXR548:FXS548"/>
    <mergeCell ref="FXZ548:FYA548"/>
    <mergeCell ref="FYH548:FYI548"/>
    <mergeCell ref="FYP548:FYQ548"/>
    <mergeCell ref="FYX548:FYY548"/>
    <mergeCell ref="FZF548:FZG548"/>
    <mergeCell ref="FZN548:FZO548"/>
    <mergeCell ref="FZV548:FZW548"/>
    <mergeCell ref="GAD548:GAE548"/>
    <mergeCell ref="GAL548:GAM548"/>
    <mergeCell ref="GAT548:GAU548"/>
    <mergeCell ref="GBB548:GBC548"/>
    <mergeCell ref="GBJ548:GBK548"/>
    <mergeCell ref="GBR548:GBS548"/>
    <mergeCell ref="GBZ548:GCA548"/>
    <mergeCell ref="FRV548:FRW548"/>
    <mergeCell ref="FSD548:FSE548"/>
    <mergeCell ref="FSL548:FSM548"/>
    <mergeCell ref="FST548:FSU548"/>
    <mergeCell ref="FTB548:FTC548"/>
    <mergeCell ref="FTJ548:FTK548"/>
    <mergeCell ref="FTR548:FTS548"/>
    <mergeCell ref="FTZ548:FUA548"/>
    <mergeCell ref="FUH548:FUI548"/>
    <mergeCell ref="FUP548:FUQ548"/>
    <mergeCell ref="FUX548:FUY548"/>
    <mergeCell ref="FVF548:FVG548"/>
    <mergeCell ref="FVN548:FVO548"/>
    <mergeCell ref="FVV548:FVW548"/>
    <mergeCell ref="FWD548:FWE548"/>
    <mergeCell ref="FWL548:FWM548"/>
    <mergeCell ref="FWT548:FWU548"/>
    <mergeCell ref="FMP548:FMQ548"/>
    <mergeCell ref="FMX548:FMY548"/>
    <mergeCell ref="FNF548:FNG548"/>
    <mergeCell ref="FNN548:FNO548"/>
    <mergeCell ref="FNV548:FNW548"/>
    <mergeCell ref="FOD548:FOE548"/>
    <mergeCell ref="FOL548:FOM548"/>
    <mergeCell ref="FOT548:FOU548"/>
    <mergeCell ref="FPB548:FPC548"/>
    <mergeCell ref="FPJ548:FPK548"/>
    <mergeCell ref="FPR548:FPS548"/>
    <mergeCell ref="FPZ548:FQA548"/>
    <mergeCell ref="FQH548:FQI548"/>
    <mergeCell ref="FQP548:FQQ548"/>
    <mergeCell ref="FQX548:FQY548"/>
    <mergeCell ref="FRF548:FRG548"/>
    <mergeCell ref="FRN548:FRO548"/>
    <mergeCell ref="FHJ548:FHK548"/>
    <mergeCell ref="FHR548:FHS548"/>
    <mergeCell ref="FHZ548:FIA548"/>
    <mergeCell ref="FIH548:FII548"/>
    <mergeCell ref="FIP548:FIQ548"/>
    <mergeCell ref="FIX548:FIY548"/>
    <mergeCell ref="FJF548:FJG548"/>
    <mergeCell ref="FJN548:FJO548"/>
    <mergeCell ref="FJV548:FJW548"/>
    <mergeCell ref="FKD548:FKE548"/>
    <mergeCell ref="FKL548:FKM548"/>
    <mergeCell ref="FKT548:FKU548"/>
    <mergeCell ref="FLB548:FLC548"/>
    <mergeCell ref="FLJ548:FLK548"/>
    <mergeCell ref="FLR548:FLS548"/>
    <mergeCell ref="FLZ548:FMA548"/>
    <mergeCell ref="FMH548:FMI548"/>
    <mergeCell ref="FCD548:FCE548"/>
    <mergeCell ref="FCL548:FCM548"/>
    <mergeCell ref="FCT548:FCU548"/>
    <mergeCell ref="FDB548:FDC548"/>
    <mergeCell ref="FDJ548:FDK548"/>
    <mergeCell ref="FDR548:FDS548"/>
    <mergeCell ref="FDZ548:FEA548"/>
    <mergeCell ref="FEH548:FEI548"/>
    <mergeCell ref="FEP548:FEQ548"/>
    <mergeCell ref="FEX548:FEY548"/>
    <mergeCell ref="FFF548:FFG548"/>
    <mergeCell ref="FFN548:FFO548"/>
    <mergeCell ref="FFV548:FFW548"/>
    <mergeCell ref="FGD548:FGE548"/>
    <mergeCell ref="FGL548:FGM548"/>
    <mergeCell ref="FGT548:FGU548"/>
    <mergeCell ref="FHB548:FHC548"/>
    <mergeCell ref="EWX548:EWY548"/>
    <mergeCell ref="EXF548:EXG548"/>
    <mergeCell ref="EXN548:EXO548"/>
    <mergeCell ref="EXV548:EXW548"/>
    <mergeCell ref="EYD548:EYE548"/>
    <mergeCell ref="EYL548:EYM548"/>
    <mergeCell ref="EYT548:EYU548"/>
    <mergeCell ref="EZB548:EZC548"/>
    <mergeCell ref="EZJ548:EZK548"/>
    <mergeCell ref="EZR548:EZS548"/>
    <mergeCell ref="EZZ548:FAA548"/>
    <mergeCell ref="FAH548:FAI548"/>
    <mergeCell ref="FAP548:FAQ548"/>
    <mergeCell ref="FAX548:FAY548"/>
    <mergeCell ref="FBF548:FBG548"/>
    <mergeCell ref="FBN548:FBO548"/>
    <mergeCell ref="FBV548:FBW548"/>
    <mergeCell ref="ERR548:ERS548"/>
    <mergeCell ref="ERZ548:ESA548"/>
    <mergeCell ref="ESH548:ESI548"/>
    <mergeCell ref="ESP548:ESQ548"/>
    <mergeCell ref="ESX548:ESY548"/>
    <mergeCell ref="ETF548:ETG548"/>
    <mergeCell ref="ETN548:ETO548"/>
    <mergeCell ref="ETV548:ETW548"/>
    <mergeCell ref="EUD548:EUE548"/>
    <mergeCell ref="EUL548:EUM548"/>
    <mergeCell ref="EUT548:EUU548"/>
    <mergeCell ref="EVB548:EVC548"/>
    <mergeCell ref="EVJ548:EVK548"/>
    <mergeCell ref="EVR548:EVS548"/>
    <mergeCell ref="EVZ548:EWA548"/>
    <mergeCell ref="EWH548:EWI548"/>
    <mergeCell ref="EWP548:EWQ548"/>
    <mergeCell ref="EML548:EMM548"/>
    <mergeCell ref="EMT548:EMU548"/>
    <mergeCell ref="ENB548:ENC548"/>
    <mergeCell ref="ENJ548:ENK548"/>
    <mergeCell ref="ENR548:ENS548"/>
    <mergeCell ref="ENZ548:EOA548"/>
    <mergeCell ref="EOH548:EOI548"/>
    <mergeCell ref="EOP548:EOQ548"/>
    <mergeCell ref="EOX548:EOY548"/>
    <mergeCell ref="EPF548:EPG548"/>
    <mergeCell ref="EPN548:EPO548"/>
    <mergeCell ref="EPV548:EPW548"/>
    <mergeCell ref="EQD548:EQE548"/>
    <mergeCell ref="EQL548:EQM548"/>
    <mergeCell ref="EQT548:EQU548"/>
    <mergeCell ref="ERB548:ERC548"/>
    <mergeCell ref="ERJ548:ERK548"/>
    <mergeCell ref="EHF548:EHG548"/>
    <mergeCell ref="EHN548:EHO548"/>
    <mergeCell ref="EHV548:EHW548"/>
    <mergeCell ref="EID548:EIE548"/>
    <mergeCell ref="EIL548:EIM548"/>
    <mergeCell ref="EIT548:EIU548"/>
    <mergeCell ref="EJB548:EJC548"/>
    <mergeCell ref="EJJ548:EJK548"/>
    <mergeCell ref="EJR548:EJS548"/>
    <mergeCell ref="EJZ548:EKA548"/>
    <mergeCell ref="EKH548:EKI548"/>
    <mergeCell ref="EKP548:EKQ548"/>
    <mergeCell ref="EKX548:EKY548"/>
    <mergeCell ref="ELF548:ELG548"/>
    <mergeCell ref="ELN548:ELO548"/>
    <mergeCell ref="ELV548:ELW548"/>
    <mergeCell ref="EMD548:EME548"/>
    <mergeCell ref="EBZ548:ECA548"/>
    <mergeCell ref="ECH548:ECI548"/>
    <mergeCell ref="ECP548:ECQ548"/>
    <mergeCell ref="ECX548:ECY548"/>
    <mergeCell ref="EDF548:EDG548"/>
    <mergeCell ref="EDN548:EDO548"/>
    <mergeCell ref="EDV548:EDW548"/>
    <mergeCell ref="EED548:EEE548"/>
    <mergeCell ref="EEL548:EEM548"/>
    <mergeCell ref="EET548:EEU548"/>
    <mergeCell ref="EFB548:EFC548"/>
    <mergeCell ref="EFJ548:EFK548"/>
    <mergeCell ref="EFR548:EFS548"/>
    <mergeCell ref="EFZ548:EGA548"/>
    <mergeCell ref="EGH548:EGI548"/>
    <mergeCell ref="EGP548:EGQ548"/>
    <mergeCell ref="EGX548:EGY548"/>
    <mergeCell ref="DWT548:DWU548"/>
    <mergeCell ref="DXB548:DXC548"/>
    <mergeCell ref="DXJ548:DXK548"/>
    <mergeCell ref="DXR548:DXS548"/>
    <mergeCell ref="DXZ548:DYA548"/>
    <mergeCell ref="DYH548:DYI548"/>
    <mergeCell ref="DYP548:DYQ548"/>
    <mergeCell ref="DYX548:DYY548"/>
    <mergeCell ref="DZF548:DZG548"/>
    <mergeCell ref="DZN548:DZO548"/>
    <mergeCell ref="DZV548:DZW548"/>
    <mergeCell ref="EAD548:EAE548"/>
    <mergeCell ref="EAL548:EAM548"/>
    <mergeCell ref="EAT548:EAU548"/>
    <mergeCell ref="EBB548:EBC548"/>
    <mergeCell ref="EBJ548:EBK548"/>
    <mergeCell ref="EBR548:EBS548"/>
    <mergeCell ref="DRN548:DRO548"/>
    <mergeCell ref="DRV548:DRW548"/>
    <mergeCell ref="DSD548:DSE548"/>
    <mergeCell ref="DSL548:DSM548"/>
    <mergeCell ref="DST548:DSU548"/>
    <mergeCell ref="DTB548:DTC548"/>
    <mergeCell ref="DTJ548:DTK548"/>
    <mergeCell ref="DTR548:DTS548"/>
    <mergeCell ref="DTZ548:DUA548"/>
    <mergeCell ref="DUH548:DUI548"/>
    <mergeCell ref="DUP548:DUQ548"/>
    <mergeCell ref="DUX548:DUY548"/>
    <mergeCell ref="DVF548:DVG548"/>
    <mergeCell ref="DVN548:DVO548"/>
    <mergeCell ref="DVV548:DVW548"/>
    <mergeCell ref="DWD548:DWE548"/>
    <mergeCell ref="DWL548:DWM548"/>
    <mergeCell ref="DMH548:DMI548"/>
    <mergeCell ref="DMP548:DMQ548"/>
    <mergeCell ref="DMX548:DMY548"/>
    <mergeCell ref="DNF548:DNG548"/>
    <mergeCell ref="DNN548:DNO548"/>
    <mergeCell ref="DNV548:DNW548"/>
    <mergeCell ref="DOD548:DOE548"/>
    <mergeCell ref="DOL548:DOM548"/>
    <mergeCell ref="DOT548:DOU548"/>
    <mergeCell ref="DPB548:DPC548"/>
    <mergeCell ref="DPJ548:DPK548"/>
    <mergeCell ref="DPR548:DPS548"/>
    <mergeCell ref="DPZ548:DQA548"/>
    <mergeCell ref="DQH548:DQI548"/>
    <mergeCell ref="DQP548:DQQ548"/>
    <mergeCell ref="DQX548:DQY548"/>
    <mergeCell ref="DRF548:DRG548"/>
    <mergeCell ref="DHB548:DHC548"/>
    <mergeCell ref="DHJ548:DHK548"/>
    <mergeCell ref="DHR548:DHS548"/>
    <mergeCell ref="DHZ548:DIA548"/>
    <mergeCell ref="DIH548:DII548"/>
    <mergeCell ref="DIP548:DIQ548"/>
    <mergeCell ref="DIX548:DIY548"/>
    <mergeCell ref="DJF548:DJG548"/>
    <mergeCell ref="DJN548:DJO548"/>
    <mergeCell ref="DJV548:DJW548"/>
    <mergeCell ref="DKD548:DKE548"/>
    <mergeCell ref="DKL548:DKM548"/>
    <mergeCell ref="DKT548:DKU548"/>
    <mergeCell ref="DLB548:DLC548"/>
    <mergeCell ref="DLJ548:DLK548"/>
    <mergeCell ref="DLR548:DLS548"/>
    <mergeCell ref="DLZ548:DMA548"/>
    <mergeCell ref="DBV548:DBW548"/>
    <mergeCell ref="DCD548:DCE548"/>
    <mergeCell ref="DCL548:DCM548"/>
    <mergeCell ref="DCT548:DCU548"/>
    <mergeCell ref="DDB548:DDC548"/>
    <mergeCell ref="DDJ548:DDK548"/>
    <mergeCell ref="DDR548:DDS548"/>
    <mergeCell ref="DDZ548:DEA548"/>
    <mergeCell ref="DEH548:DEI548"/>
    <mergeCell ref="DEP548:DEQ548"/>
    <mergeCell ref="DEX548:DEY548"/>
    <mergeCell ref="DFF548:DFG548"/>
    <mergeCell ref="DFN548:DFO548"/>
    <mergeCell ref="DFV548:DFW548"/>
    <mergeCell ref="DGD548:DGE548"/>
    <mergeCell ref="DGL548:DGM548"/>
    <mergeCell ref="DGT548:DGU548"/>
    <mergeCell ref="CWP548:CWQ548"/>
    <mergeCell ref="CWX548:CWY548"/>
    <mergeCell ref="CXF548:CXG548"/>
    <mergeCell ref="CXN548:CXO548"/>
    <mergeCell ref="CXV548:CXW548"/>
    <mergeCell ref="CYD548:CYE548"/>
    <mergeCell ref="CYL548:CYM548"/>
    <mergeCell ref="CYT548:CYU548"/>
    <mergeCell ref="CZB548:CZC548"/>
    <mergeCell ref="CZJ548:CZK548"/>
    <mergeCell ref="CZR548:CZS548"/>
    <mergeCell ref="CZZ548:DAA548"/>
    <mergeCell ref="DAH548:DAI548"/>
    <mergeCell ref="DAP548:DAQ548"/>
    <mergeCell ref="DAX548:DAY548"/>
    <mergeCell ref="DBF548:DBG548"/>
    <mergeCell ref="DBN548:DBO548"/>
    <mergeCell ref="CRJ548:CRK548"/>
    <mergeCell ref="CRR548:CRS548"/>
    <mergeCell ref="CRZ548:CSA548"/>
    <mergeCell ref="CSH548:CSI548"/>
    <mergeCell ref="CSP548:CSQ548"/>
    <mergeCell ref="CSX548:CSY548"/>
    <mergeCell ref="CTF548:CTG548"/>
    <mergeCell ref="CTN548:CTO548"/>
    <mergeCell ref="CTV548:CTW548"/>
    <mergeCell ref="CUD548:CUE548"/>
    <mergeCell ref="CUL548:CUM548"/>
    <mergeCell ref="CUT548:CUU548"/>
    <mergeCell ref="CVB548:CVC548"/>
    <mergeCell ref="CVJ548:CVK548"/>
    <mergeCell ref="CVR548:CVS548"/>
    <mergeCell ref="CVZ548:CWA548"/>
    <mergeCell ref="CWH548:CWI548"/>
    <mergeCell ref="CMD548:CME548"/>
    <mergeCell ref="CML548:CMM548"/>
    <mergeCell ref="CMT548:CMU548"/>
    <mergeCell ref="CNB548:CNC548"/>
    <mergeCell ref="CNJ548:CNK548"/>
    <mergeCell ref="CNR548:CNS548"/>
    <mergeCell ref="CNZ548:COA548"/>
    <mergeCell ref="COH548:COI548"/>
    <mergeCell ref="COP548:COQ548"/>
    <mergeCell ref="COX548:COY548"/>
    <mergeCell ref="CPF548:CPG548"/>
    <mergeCell ref="CPN548:CPO548"/>
    <mergeCell ref="CPV548:CPW548"/>
    <mergeCell ref="CQD548:CQE548"/>
    <mergeCell ref="CQL548:CQM548"/>
    <mergeCell ref="CQT548:CQU548"/>
    <mergeCell ref="CRB548:CRC548"/>
    <mergeCell ref="CGX548:CGY548"/>
    <mergeCell ref="CHF548:CHG548"/>
    <mergeCell ref="CHN548:CHO548"/>
    <mergeCell ref="CHV548:CHW548"/>
    <mergeCell ref="CID548:CIE548"/>
    <mergeCell ref="CIL548:CIM548"/>
    <mergeCell ref="CIT548:CIU548"/>
    <mergeCell ref="CJB548:CJC548"/>
    <mergeCell ref="CJJ548:CJK548"/>
    <mergeCell ref="CJR548:CJS548"/>
    <mergeCell ref="CJZ548:CKA548"/>
    <mergeCell ref="CKH548:CKI548"/>
    <mergeCell ref="CKP548:CKQ548"/>
    <mergeCell ref="CKX548:CKY548"/>
    <mergeCell ref="CLF548:CLG548"/>
    <mergeCell ref="CLN548:CLO548"/>
    <mergeCell ref="CLV548:CLW548"/>
    <mergeCell ref="CBR548:CBS548"/>
    <mergeCell ref="CBZ548:CCA548"/>
    <mergeCell ref="CCH548:CCI548"/>
    <mergeCell ref="CCP548:CCQ548"/>
    <mergeCell ref="CCX548:CCY548"/>
    <mergeCell ref="CDF548:CDG548"/>
    <mergeCell ref="CDN548:CDO548"/>
    <mergeCell ref="CDV548:CDW548"/>
    <mergeCell ref="CED548:CEE548"/>
    <mergeCell ref="CEL548:CEM548"/>
    <mergeCell ref="CET548:CEU548"/>
    <mergeCell ref="CFB548:CFC548"/>
    <mergeCell ref="CFJ548:CFK548"/>
    <mergeCell ref="CFR548:CFS548"/>
    <mergeCell ref="CFZ548:CGA548"/>
    <mergeCell ref="CGH548:CGI548"/>
    <mergeCell ref="CGP548:CGQ548"/>
    <mergeCell ref="BWL548:BWM548"/>
    <mergeCell ref="BWT548:BWU548"/>
    <mergeCell ref="BXB548:BXC548"/>
    <mergeCell ref="BXJ548:BXK548"/>
    <mergeCell ref="BXR548:BXS548"/>
    <mergeCell ref="BXZ548:BYA548"/>
    <mergeCell ref="BYH548:BYI548"/>
    <mergeCell ref="BYP548:BYQ548"/>
    <mergeCell ref="BYX548:BYY548"/>
    <mergeCell ref="BZF548:BZG548"/>
    <mergeCell ref="BZN548:BZO548"/>
    <mergeCell ref="BZV548:BZW548"/>
    <mergeCell ref="CAD548:CAE548"/>
    <mergeCell ref="CAL548:CAM548"/>
    <mergeCell ref="CAT548:CAU548"/>
    <mergeCell ref="CBB548:CBC548"/>
    <mergeCell ref="CBJ548:CBK548"/>
    <mergeCell ref="BRF548:BRG548"/>
    <mergeCell ref="BRN548:BRO548"/>
    <mergeCell ref="BRV548:BRW548"/>
    <mergeCell ref="BSD548:BSE548"/>
    <mergeCell ref="BSL548:BSM548"/>
    <mergeCell ref="BST548:BSU548"/>
    <mergeCell ref="BTB548:BTC548"/>
    <mergeCell ref="BTJ548:BTK548"/>
    <mergeCell ref="BTR548:BTS548"/>
    <mergeCell ref="BTZ548:BUA548"/>
    <mergeCell ref="BUH548:BUI548"/>
    <mergeCell ref="BUP548:BUQ548"/>
    <mergeCell ref="BUX548:BUY548"/>
    <mergeCell ref="BVF548:BVG548"/>
    <mergeCell ref="BVN548:BVO548"/>
    <mergeCell ref="BVV548:BVW548"/>
    <mergeCell ref="BWD548:BWE548"/>
    <mergeCell ref="BLZ548:BMA548"/>
    <mergeCell ref="BMH548:BMI548"/>
    <mergeCell ref="BMP548:BMQ548"/>
    <mergeCell ref="BMX548:BMY548"/>
    <mergeCell ref="BNF548:BNG548"/>
    <mergeCell ref="BNN548:BNO548"/>
    <mergeCell ref="BNV548:BNW548"/>
    <mergeCell ref="BOD548:BOE548"/>
    <mergeCell ref="BOL548:BOM548"/>
    <mergeCell ref="BOT548:BOU548"/>
    <mergeCell ref="BPB548:BPC548"/>
    <mergeCell ref="BPJ548:BPK548"/>
    <mergeCell ref="BPR548:BPS548"/>
    <mergeCell ref="BPZ548:BQA548"/>
    <mergeCell ref="BQH548:BQI548"/>
    <mergeCell ref="BQP548:BQQ548"/>
    <mergeCell ref="BQX548:BQY548"/>
    <mergeCell ref="BGT548:BGU548"/>
    <mergeCell ref="BHB548:BHC548"/>
    <mergeCell ref="BHJ548:BHK548"/>
    <mergeCell ref="BHR548:BHS548"/>
    <mergeCell ref="BHZ548:BIA548"/>
    <mergeCell ref="BIH548:BII548"/>
    <mergeCell ref="BIP548:BIQ548"/>
    <mergeCell ref="BIX548:BIY548"/>
    <mergeCell ref="BJF548:BJG548"/>
    <mergeCell ref="BJN548:BJO548"/>
    <mergeCell ref="BJV548:BJW548"/>
    <mergeCell ref="BKD548:BKE548"/>
    <mergeCell ref="BKL548:BKM548"/>
    <mergeCell ref="BKT548:BKU548"/>
    <mergeCell ref="BLB548:BLC548"/>
    <mergeCell ref="BLJ548:BLK548"/>
    <mergeCell ref="BLR548:BLS548"/>
    <mergeCell ref="BBN548:BBO548"/>
    <mergeCell ref="BBV548:BBW548"/>
    <mergeCell ref="BCD548:BCE548"/>
    <mergeCell ref="BCL548:BCM548"/>
    <mergeCell ref="BCT548:BCU548"/>
    <mergeCell ref="BDB548:BDC548"/>
    <mergeCell ref="BDJ548:BDK548"/>
    <mergeCell ref="BDR548:BDS548"/>
    <mergeCell ref="BDZ548:BEA548"/>
    <mergeCell ref="BEH548:BEI548"/>
    <mergeCell ref="BEP548:BEQ548"/>
    <mergeCell ref="BEX548:BEY548"/>
    <mergeCell ref="BFF548:BFG548"/>
    <mergeCell ref="BFN548:BFO548"/>
    <mergeCell ref="BFV548:BFW548"/>
    <mergeCell ref="BGD548:BGE548"/>
    <mergeCell ref="BGL548:BGM548"/>
    <mergeCell ref="AWH548:AWI548"/>
    <mergeCell ref="AWP548:AWQ548"/>
    <mergeCell ref="AWX548:AWY548"/>
    <mergeCell ref="AXF548:AXG548"/>
    <mergeCell ref="AXN548:AXO548"/>
    <mergeCell ref="AXV548:AXW548"/>
    <mergeCell ref="AYD548:AYE548"/>
    <mergeCell ref="AYL548:AYM548"/>
    <mergeCell ref="AYT548:AYU548"/>
    <mergeCell ref="AZB548:AZC548"/>
    <mergeCell ref="AZJ548:AZK548"/>
    <mergeCell ref="AZR548:AZS548"/>
    <mergeCell ref="AZZ548:BAA548"/>
    <mergeCell ref="BAH548:BAI548"/>
    <mergeCell ref="BAP548:BAQ548"/>
    <mergeCell ref="BAX548:BAY548"/>
    <mergeCell ref="BBF548:BBG548"/>
    <mergeCell ref="ARB548:ARC548"/>
    <mergeCell ref="ARJ548:ARK548"/>
    <mergeCell ref="ARR548:ARS548"/>
    <mergeCell ref="ARZ548:ASA548"/>
    <mergeCell ref="ASH548:ASI548"/>
    <mergeCell ref="ASP548:ASQ548"/>
    <mergeCell ref="ASX548:ASY548"/>
    <mergeCell ref="ATF548:ATG548"/>
    <mergeCell ref="ATN548:ATO548"/>
    <mergeCell ref="ATV548:ATW548"/>
    <mergeCell ref="AUD548:AUE548"/>
    <mergeCell ref="AUL548:AUM548"/>
    <mergeCell ref="AUT548:AUU548"/>
    <mergeCell ref="AVB548:AVC548"/>
    <mergeCell ref="AVJ548:AVK548"/>
    <mergeCell ref="AVR548:AVS548"/>
    <mergeCell ref="AVZ548:AWA548"/>
    <mergeCell ref="ALV548:ALW548"/>
    <mergeCell ref="AMD548:AME548"/>
    <mergeCell ref="AML548:AMM548"/>
    <mergeCell ref="AMT548:AMU548"/>
    <mergeCell ref="ANB548:ANC548"/>
    <mergeCell ref="ANJ548:ANK548"/>
    <mergeCell ref="ANR548:ANS548"/>
    <mergeCell ref="ANZ548:AOA548"/>
    <mergeCell ref="AOH548:AOI548"/>
    <mergeCell ref="AOP548:AOQ548"/>
    <mergeCell ref="AOX548:AOY548"/>
    <mergeCell ref="APF548:APG548"/>
    <mergeCell ref="APN548:APO548"/>
    <mergeCell ref="APV548:APW548"/>
    <mergeCell ref="AQD548:AQE548"/>
    <mergeCell ref="AQL548:AQM548"/>
    <mergeCell ref="AQT548:AQU548"/>
    <mergeCell ref="AGP548:AGQ548"/>
    <mergeCell ref="AGX548:AGY548"/>
    <mergeCell ref="AHF548:AHG548"/>
    <mergeCell ref="AHN548:AHO548"/>
    <mergeCell ref="AHV548:AHW548"/>
    <mergeCell ref="AID548:AIE548"/>
    <mergeCell ref="AIL548:AIM548"/>
    <mergeCell ref="AIT548:AIU548"/>
    <mergeCell ref="AJB548:AJC548"/>
    <mergeCell ref="AJJ548:AJK548"/>
    <mergeCell ref="AJR548:AJS548"/>
    <mergeCell ref="AJZ548:AKA548"/>
    <mergeCell ref="AKH548:AKI548"/>
    <mergeCell ref="AKP548:AKQ548"/>
    <mergeCell ref="AKX548:AKY548"/>
    <mergeCell ref="ALF548:ALG548"/>
    <mergeCell ref="ALN548:ALO548"/>
    <mergeCell ref="ABJ548:ABK548"/>
    <mergeCell ref="ABR548:ABS548"/>
    <mergeCell ref="ABZ548:ACA548"/>
    <mergeCell ref="ACH548:ACI548"/>
    <mergeCell ref="ACP548:ACQ548"/>
    <mergeCell ref="ACX548:ACY548"/>
    <mergeCell ref="ADF548:ADG548"/>
    <mergeCell ref="ADN548:ADO548"/>
    <mergeCell ref="ADV548:ADW548"/>
    <mergeCell ref="AED548:AEE548"/>
    <mergeCell ref="AEL548:AEM548"/>
    <mergeCell ref="AET548:AEU548"/>
    <mergeCell ref="AFB548:AFC548"/>
    <mergeCell ref="AFJ548:AFK548"/>
    <mergeCell ref="AFR548:AFS548"/>
    <mergeCell ref="AFZ548:AGA548"/>
    <mergeCell ref="AGH548:AGI548"/>
    <mergeCell ref="WD548:WE548"/>
    <mergeCell ref="WL548:WM548"/>
    <mergeCell ref="WT548:WU548"/>
    <mergeCell ref="XB548:XC548"/>
    <mergeCell ref="XJ548:XK548"/>
    <mergeCell ref="XR548:XS548"/>
    <mergeCell ref="XZ548:YA548"/>
    <mergeCell ref="YH548:YI548"/>
    <mergeCell ref="YP548:YQ548"/>
    <mergeCell ref="YX548:YY548"/>
    <mergeCell ref="ZF548:ZG548"/>
    <mergeCell ref="ZN548:ZO548"/>
    <mergeCell ref="ZV548:ZW548"/>
    <mergeCell ref="AAD548:AAE548"/>
    <mergeCell ref="AAL548:AAM548"/>
    <mergeCell ref="AAT548:AAU548"/>
    <mergeCell ref="ABB548:ABC548"/>
    <mergeCell ref="QX548:QY548"/>
    <mergeCell ref="RF548:RG548"/>
    <mergeCell ref="RN548:RO548"/>
    <mergeCell ref="RV548:RW548"/>
    <mergeCell ref="SD548:SE548"/>
    <mergeCell ref="SL548:SM548"/>
    <mergeCell ref="ST548:SU548"/>
    <mergeCell ref="TB548:TC548"/>
    <mergeCell ref="TJ548:TK548"/>
    <mergeCell ref="TR548:TS548"/>
    <mergeCell ref="TZ548:UA548"/>
    <mergeCell ref="UH548:UI548"/>
    <mergeCell ref="UP548:UQ548"/>
    <mergeCell ref="UX548:UY548"/>
    <mergeCell ref="VF548:VG548"/>
    <mergeCell ref="VN548:VO548"/>
    <mergeCell ref="VV548:VW548"/>
    <mergeCell ref="LR548:LS548"/>
    <mergeCell ref="LZ548:MA548"/>
    <mergeCell ref="MH548:MI548"/>
    <mergeCell ref="MP548:MQ548"/>
    <mergeCell ref="MX548:MY548"/>
    <mergeCell ref="NF548:NG548"/>
    <mergeCell ref="NN548:NO548"/>
    <mergeCell ref="NV548:NW548"/>
    <mergeCell ref="OD548:OE548"/>
    <mergeCell ref="OL548:OM548"/>
    <mergeCell ref="OT548:OU548"/>
    <mergeCell ref="PB548:PC548"/>
    <mergeCell ref="PJ548:PK548"/>
    <mergeCell ref="PR548:PS548"/>
    <mergeCell ref="PZ548:QA548"/>
    <mergeCell ref="QH548:QI548"/>
    <mergeCell ref="QP548:QQ548"/>
    <mergeCell ref="C548:D548"/>
    <mergeCell ref="GT548:GU548"/>
    <mergeCell ref="HB548:HC548"/>
    <mergeCell ref="HJ548:HK548"/>
    <mergeCell ref="HR548:HS548"/>
    <mergeCell ref="HZ548:IA548"/>
    <mergeCell ref="IH548:II548"/>
    <mergeCell ref="IP548:IQ548"/>
    <mergeCell ref="IX548:IY548"/>
    <mergeCell ref="JF548:JG548"/>
    <mergeCell ref="JN548:JO548"/>
    <mergeCell ref="JV548:JW548"/>
    <mergeCell ref="KD548:KE548"/>
    <mergeCell ref="KL548:KM548"/>
    <mergeCell ref="KT548:KU548"/>
    <mergeCell ref="LB548:LC548"/>
    <mergeCell ref="LJ548:LK548"/>
    <mergeCell ref="C531:D531"/>
    <mergeCell ref="C532:D532"/>
    <mergeCell ref="C533:D533"/>
    <mergeCell ref="C534:D534"/>
    <mergeCell ref="C535:D535"/>
    <mergeCell ref="C536:D536"/>
    <mergeCell ref="C537:D537"/>
    <mergeCell ref="C538:D538"/>
    <mergeCell ref="C539:D539"/>
    <mergeCell ref="C540:D540"/>
    <mergeCell ref="C544:D544"/>
    <mergeCell ref="C541:D541"/>
    <mergeCell ref="C542:D542"/>
    <mergeCell ref="C545:D545"/>
    <mergeCell ref="C546:D546"/>
    <mergeCell ref="C543:D543"/>
    <mergeCell ref="C547:D547"/>
    <mergeCell ref="C505:D505"/>
    <mergeCell ref="C506:D506"/>
    <mergeCell ref="C507:D507"/>
    <mergeCell ref="A508:A530"/>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12:D412"/>
    <mergeCell ref="C413:D413"/>
    <mergeCell ref="C414:D414"/>
    <mergeCell ref="C415:D415"/>
    <mergeCell ref="C416:D416"/>
    <mergeCell ref="C417:D417"/>
    <mergeCell ref="C418:D418"/>
    <mergeCell ref="C419:D419"/>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378:D378"/>
    <mergeCell ref="C379:D379"/>
    <mergeCell ref="C380:D380"/>
    <mergeCell ref="C381:D381"/>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292:D292"/>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H107:I107"/>
    <mergeCell ref="G114:I114"/>
    <mergeCell ref="K33:R35"/>
    <mergeCell ref="H78:I78"/>
    <mergeCell ref="C49:D49"/>
    <mergeCell ref="H49:I49"/>
    <mergeCell ref="C50:D50"/>
    <mergeCell ref="H64:I64"/>
    <mergeCell ref="H68:I68"/>
    <mergeCell ref="H76:I76"/>
    <mergeCell ref="H56:I56"/>
    <mergeCell ref="H61:I61"/>
    <mergeCell ref="C57:D57"/>
    <mergeCell ref="H57:I57"/>
    <mergeCell ref="H52:I52"/>
    <mergeCell ref="H53:I53"/>
    <mergeCell ref="H54:I54"/>
    <mergeCell ref="H60:I60"/>
    <mergeCell ref="C37:D37"/>
    <mergeCell ref="H37:I37"/>
    <mergeCell ref="C39:D39"/>
    <mergeCell ref="C40:D40"/>
    <mergeCell ref="H39:I39"/>
    <mergeCell ref="L41:R49"/>
    <mergeCell ref="H42:I42"/>
    <mergeCell ref="C43:D43"/>
    <mergeCell ref="C42:D42"/>
    <mergeCell ref="C46:D46"/>
    <mergeCell ref="C44:D44"/>
    <mergeCell ref="C71:D71"/>
    <mergeCell ref="C72:D72"/>
    <mergeCell ref="C76:D76"/>
    <mergeCell ref="H44:I44"/>
    <mergeCell ref="C45:D45"/>
    <mergeCell ref="C22:D22"/>
    <mergeCell ref="H22:I22"/>
    <mergeCell ref="C23:D23"/>
    <mergeCell ref="H23:I23"/>
    <mergeCell ref="C24:D24"/>
    <mergeCell ref="H24:I24"/>
    <mergeCell ref="H30:I30"/>
    <mergeCell ref="C19:D19"/>
    <mergeCell ref="H19:I19"/>
    <mergeCell ref="C20:D20"/>
    <mergeCell ref="H34:I34"/>
    <mergeCell ref="C35:D35"/>
    <mergeCell ref="H35:I35"/>
    <mergeCell ref="H31:I31"/>
    <mergeCell ref="H32:I32"/>
    <mergeCell ref="C28:D28"/>
    <mergeCell ref="H28:I28"/>
    <mergeCell ref="C21:D21"/>
    <mergeCell ref="H21:I21"/>
    <mergeCell ref="C27:D27"/>
    <mergeCell ref="H27:I27"/>
    <mergeCell ref="H70:I70"/>
    <mergeCell ref="H45:I45"/>
    <mergeCell ref="H46:I46"/>
    <mergeCell ref="C47:D47"/>
    <mergeCell ref="C48:D48"/>
    <mergeCell ref="C69:D69"/>
    <mergeCell ref="C36:D36"/>
    <mergeCell ref="H36:I36"/>
    <mergeCell ref="C26:D26"/>
    <mergeCell ref="H26:I26"/>
    <mergeCell ref="C30:D30"/>
    <mergeCell ref="C31:D31"/>
    <mergeCell ref="C32:D32"/>
    <mergeCell ref="C33:D33"/>
    <mergeCell ref="H33:I33"/>
    <mergeCell ref="C34:D34"/>
    <mergeCell ref="H43:I43"/>
    <mergeCell ref="C41:D41"/>
    <mergeCell ref="C63:D63"/>
    <mergeCell ref="H63:I63"/>
    <mergeCell ref="C67:D67"/>
    <mergeCell ref="H67:I67"/>
    <mergeCell ref="B3:I3"/>
    <mergeCell ref="B4:I4"/>
    <mergeCell ref="B6:C6"/>
    <mergeCell ref="H6:I6"/>
    <mergeCell ref="B7:C7"/>
    <mergeCell ref="H7:I7"/>
    <mergeCell ref="C11:D11"/>
    <mergeCell ref="H11:I11"/>
    <mergeCell ref="C12:D12"/>
    <mergeCell ref="H12:I12"/>
    <mergeCell ref="C14:D14"/>
    <mergeCell ref="H14:I14"/>
    <mergeCell ref="C18:D18"/>
    <mergeCell ref="H18:I18"/>
    <mergeCell ref="C15:D15"/>
    <mergeCell ref="H17:I17"/>
    <mergeCell ref="C17:D17"/>
    <mergeCell ref="C13:D13"/>
    <mergeCell ref="H13:I13"/>
    <mergeCell ref="B8:C8"/>
    <mergeCell ref="H8:I8"/>
    <mergeCell ref="B9:C9"/>
    <mergeCell ref="C10:D10"/>
    <mergeCell ref="E6:G6"/>
    <mergeCell ref="C118:D118"/>
    <mergeCell ref="H112:I112"/>
    <mergeCell ref="G113:I113"/>
    <mergeCell ref="B115:F115"/>
    <mergeCell ref="G115:I115"/>
    <mergeCell ref="B117:I117"/>
    <mergeCell ref="B116:F116"/>
    <mergeCell ref="G116:I116"/>
    <mergeCell ref="B112:G112"/>
    <mergeCell ref="H40:I40"/>
    <mergeCell ref="H38:I38"/>
    <mergeCell ref="C38:D38"/>
    <mergeCell ref="C70:D70"/>
    <mergeCell ref="C64:D64"/>
    <mergeCell ref="C68:D68"/>
    <mergeCell ref="C65:D65"/>
    <mergeCell ref="H65:I65"/>
    <mergeCell ref="C79:D79"/>
    <mergeCell ref="H81:I81"/>
    <mergeCell ref="H82:I82"/>
    <mergeCell ref="H86:I86"/>
    <mergeCell ref="H79:I79"/>
    <mergeCell ref="H80:I80"/>
    <mergeCell ref="C87:D87"/>
    <mergeCell ref="C59:D59"/>
    <mergeCell ref="C75:D75"/>
    <mergeCell ref="C62:D62"/>
    <mergeCell ref="H97:I97"/>
    <mergeCell ref="C90:D90"/>
    <mergeCell ref="C108:D108"/>
    <mergeCell ref="C77:D77"/>
    <mergeCell ref="H77:I77"/>
    <mergeCell ref="B697:I697"/>
    <mergeCell ref="B687:H687"/>
    <mergeCell ref="G688:I688"/>
    <mergeCell ref="D696:G696"/>
    <mergeCell ref="B2:I2"/>
    <mergeCell ref="H15:I15"/>
    <mergeCell ref="C16:D16"/>
    <mergeCell ref="H16:I16"/>
    <mergeCell ref="H25:I25"/>
    <mergeCell ref="C25:D25"/>
    <mergeCell ref="C29:D29"/>
    <mergeCell ref="H29:I29"/>
    <mergeCell ref="E9:F9"/>
    <mergeCell ref="E7:G7"/>
    <mergeCell ref="E8:G8"/>
    <mergeCell ref="C51:D51"/>
    <mergeCell ref="C52:D52"/>
    <mergeCell ref="C53:D53"/>
    <mergeCell ref="C54:D54"/>
    <mergeCell ref="C55:D55"/>
    <mergeCell ref="E5:I5"/>
    <mergeCell ref="C60:D60"/>
    <mergeCell ref="C66:D66"/>
    <mergeCell ref="C97:D97"/>
    <mergeCell ref="C56:D56"/>
    <mergeCell ref="C61:D61"/>
    <mergeCell ref="C100:D100"/>
    <mergeCell ref="C99:D99"/>
    <mergeCell ref="C58:D58"/>
    <mergeCell ref="C104:D104"/>
    <mergeCell ref="C105:D105"/>
    <mergeCell ref="C111:D111"/>
    <mergeCell ref="P4:P9"/>
    <mergeCell ref="L51:R53"/>
    <mergeCell ref="H74:I74"/>
    <mergeCell ref="H75:I75"/>
    <mergeCell ref="H71:I71"/>
    <mergeCell ref="H72:I72"/>
    <mergeCell ref="H73:I73"/>
    <mergeCell ref="H20:I20"/>
    <mergeCell ref="H41:I41"/>
    <mergeCell ref="H101:I101"/>
    <mergeCell ref="H100:I100"/>
    <mergeCell ref="H47:I47"/>
    <mergeCell ref="H48:I48"/>
    <mergeCell ref="H55:I55"/>
    <mergeCell ref="H51:I51"/>
    <mergeCell ref="H50:I50"/>
    <mergeCell ref="C74:D74"/>
    <mergeCell ref="H89:I89"/>
    <mergeCell ref="H88:I88"/>
    <mergeCell ref="H87:I87"/>
    <mergeCell ref="H83:I83"/>
    <mergeCell ref="C80:D80"/>
    <mergeCell ref="C81:D81"/>
    <mergeCell ref="C82:D82"/>
    <mergeCell ref="B5:D5"/>
    <mergeCell ref="H10:I10"/>
    <mergeCell ref="H98:I98"/>
    <mergeCell ref="H66:I66"/>
    <mergeCell ref="H58:I58"/>
    <mergeCell ref="H59:I59"/>
    <mergeCell ref="H62:I62"/>
    <mergeCell ref="H69:I69"/>
    <mergeCell ref="B114:F114"/>
    <mergeCell ref="C84:D84"/>
    <mergeCell ref="C85:D85"/>
    <mergeCell ref="H84:I84"/>
    <mergeCell ref="H85:I85"/>
    <mergeCell ref="C91:D91"/>
    <mergeCell ref="C92:D92"/>
    <mergeCell ref="C93:D93"/>
    <mergeCell ref="C88:D88"/>
    <mergeCell ref="C78:D78"/>
    <mergeCell ref="C94:D94"/>
    <mergeCell ref="C95:D95"/>
    <mergeCell ref="C96:D96"/>
    <mergeCell ref="C98:D98"/>
    <mergeCell ref="C102:D102"/>
    <mergeCell ref="C103:D103"/>
    <mergeCell ref="C106:D106"/>
    <mergeCell ref="C101:D101"/>
    <mergeCell ref="C107:D107"/>
    <mergeCell ref="H108:I108"/>
    <mergeCell ref="C110:D110"/>
    <mergeCell ref="H104:I104"/>
    <mergeCell ref="H105:I105"/>
    <mergeCell ref="H106:I106"/>
    <mergeCell ref="B113:F113"/>
    <mergeCell ref="H109:I109"/>
    <mergeCell ref="C109:D109"/>
    <mergeCell ref="H110:I110"/>
    <mergeCell ref="H111:I111"/>
    <mergeCell ref="C86:D86"/>
    <mergeCell ref="C83:D83"/>
    <mergeCell ref="C89:D89"/>
    <mergeCell ref="H90:I90"/>
    <mergeCell ref="H99:I99"/>
    <mergeCell ref="C73:D73"/>
    <mergeCell ref="H92:I92"/>
    <mergeCell ref="H93:I93"/>
    <mergeCell ref="H94:I94"/>
    <mergeCell ref="H95:I95"/>
    <mergeCell ref="H96:I96"/>
    <mergeCell ref="H91:I91"/>
    <mergeCell ref="H102:I102"/>
    <mergeCell ref="H103:I103"/>
  </mergeCells>
  <phoneticPr fontId="62" type="noConversion"/>
  <conditionalFormatting sqref="H11:I11 K49">
    <cfRule type="cellIs" dxfId="458" priority="1664" stopIfTrue="1" operator="equal">
      <formula>0</formula>
    </cfRule>
  </conditionalFormatting>
  <conditionalFormatting sqref="I687">
    <cfRule type="cellIs" dxfId="457" priority="1663" stopIfTrue="1" operator="notEqual">
      <formula>$H$112</formula>
    </cfRule>
  </conditionalFormatting>
  <conditionalFormatting sqref="I687">
    <cfRule type="cellIs" dxfId="456" priority="1661" stopIfTrue="1" operator="equal">
      <formula>0</formula>
    </cfRule>
  </conditionalFormatting>
  <conditionalFormatting sqref="H112:I112">
    <cfRule type="cellIs" dxfId="455" priority="1666" stopIfTrue="1" operator="notEqual">
      <formula>$I$687</formula>
    </cfRule>
    <cfRule type="cellIs" dxfId="454" priority="1667" stopIfTrue="1" operator="equal">
      <formula>0</formula>
    </cfRule>
  </conditionalFormatting>
  <conditionalFormatting sqref="H11:I11">
    <cfRule type="cellIs" dxfId="453" priority="1671" stopIfTrue="1" operator="notEqual">
      <formula>#REF!</formula>
    </cfRule>
  </conditionalFormatting>
  <conditionalFormatting sqref="L16:M16">
    <cfRule type="cellIs" dxfId="452" priority="966" operator="notEqual">
      <formula>$B$4</formula>
    </cfRule>
    <cfRule type="cellIs" dxfId="451" priority="973" operator="equal">
      <formula>$B$4</formula>
    </cfRule>
  </conditionalFormatting>
  <conditionalFormatting sqref="Q10 O7">
    <cfRule type="cellIs" dxfId="450" priority="972" operator="equal">
      <formula>"F"</formula>
    </cfRule>
  </conditionalFormatting>
  <conditionalFormatting sqref="K7">
    <cfRule type="cellIs" dxfId="449" priority="963" operator="equal">
      <formula>0</formula>
    </cfRule>
    <cfRule type="containsBlanks" dxfId="448" priority="971">
      <formula>LEN(TRIM(K7))=0</formula>
    </cfRule>
  </conditionalFormatting>
  <conditionalFormatting sqref="O7">
    <cfRule type="cellIs" dxfId="447" priority="967" operator="greaterThan">
      <formula>0</formula>
    </cfRule>
  </conditionalFormatting>
  <conditionalFormatting sqref="K16">
    <cfRule type="containsText" dxfId="446" priority="965" operator="containsText" text="ERROR GRAVE">
      <formula>NOT(ISERROR(SEARCH("ERROR GRAVE",K16)))</formula>
    </cfRule>
  </conditionalFormatting>
  <conditionalFormatting sqref="N16">
    <cfRule type="cellIs" dxfId="445" priority="959" operator="notEqual">
      <formula>$B$4</formula>
    </cfRule>
    <cfRule type="cellIs" dxfId="444" priority="960" operator="equal">
      <formula>$B$4</formula>
    </cfRule>
  </conditionalFormatting>
  <conditionalFormatting sqref="N21">
    <cfRule type="duplicateValues" dxfId="443" priority="576"/>
    <cfRule type="duplicateValues" dxfId="442" priority="577"/>
  </conditionalFormatting>
  <conditionalFormatting sqref="N21">
    <cfRule type="duplicateValues" dxfId="441" priority="578"/>
  </conditionalFormatting>
  <conditionalFormatting sqref="N25">
    <cfRule type="duplicateValues" dxfId="440" priority="570"/>
    <cfRule type="duplicateValues" dxfId="439" priority="571"/>
  </conditionalFormatting>
  <conditionalFormatting sqref="N25">
    <cfRule type="duplicateValues" dxfId="438" priority="572"/>
  </conditionalFormatting>
  <conditionalFormatting sqref="M27">
    <cfRule type="duplicateValues" dxfId="437" priority="567"/>
    <cfRule type="duplicateValues" dxfId="436" priority="568"/>
  </conditionalFormatting>
  <conditionalFormatting sqref="M27">
    <cfRule type="duplicateValues" dxfId="435" priority="569"/>
  </conditionalFormatting>
  <conditionalFormatting sqref="I145:I163 I166:I167">
    <cfRule type="cellIs" dxfId="434" priority="444" stopIfTrue="1" operator="equal">
      <formula>0</formula>
    </cfRule>
  </conditionalFormatting>
  <conditionalFormatting sqref="I187">
    <cfRule type="cellIs" dxfId="433" priority="440" stopIfTrue="1" operator="equal">
      <formula>0</formula>
    </cfRule>
  </conditionalFormatting>
  <conditionalFormatting sqref="I119">
    <cfRule type="cellIs" dxfId="432" priority="443" stopIfTrue="1" operator="equal">
      <formula>0</formula>
    </cfRule>
  </conditionalFormatting>
  <conditionalFormatting sqref="I198">
    <cfRule type="cellIs" dxfId="431" priority="442" stopIfTrue="1" operator="equal">
      <formula>0</formula>
    </cfRule>
  </conditionalFormatting>
  <conditionalFormatting sqref="I190">
    <cfRule type="cellIs" dxfId="430" priority="441" stopIfTrue="1" operator="equal">
      <formula>0</formula>
    </cfRule>
  </conditionalFormatting>
  <conditionalFormatting sqref="I131">
    <cfRule type="cellIs" dxfId="429" priority="439" stopIfTrue="1" operator="equal">
      <formula>0</formula>
    </cfRule>
  </conditionalFormatting>
  <conditionalFormatting sqref="I144">
    <cfRule type="cellIs" dxfId="428" priority="438" stopIfTrue="1" operator="equal">
      <formula>0</formula>
    </cfRule>
  </conditionalFormatting>
  <conditionalFormatting sqref="I132">
    <cfRule type="cellIs" dxfId="427" priority="437" stopIfTrue="1" operator="equal">
      <formula>0</formula>
    </cfRule>
  </conditionalFormatting>
  <conditionalFormatting sqref="I133">
    <cfRule type="cellIs" dxfId="426" priority="436" stopIfTrue="1" operator="equal">
      <formula>0</formula>
    </cfRule>
  </conditionalFormatting>
  <conditionalFormatting sqref="I134">
    <cfRule type="cellIs" dxfId="425" priority="435" stopIfTrue="1" operator="equal">
      <formula>0</formula>
    </cfRule>
  </conditionalFormatting>
  <conditionalFormatting sqref="I135">
    <cfRule type="cellIs" dxfId="424" priority="434" stopIfTrue="1" operator="equal">
      <formula>0</formula>
    </cfRule>
  </conditionalFormatting>
  <conditionalFormatting sqref="I136">
    <cfRule type="cellIs" dxfId="423" priority="433" stopIfTrue="1" operator="equal">
      <formula>0</formula>
    </cfRule>
  </conditionalFormatting>
  <conditionalFormatting sqref="I137">
    <cfRule type="cellIs" dxfId="422" priority="432" stopIfTrue="1" operator="equal">
      <formula>0</formula>
    </cfRule>
  </conditionalFormatting>
  <conditionalFormatting sqref="I138">
    <cfRule type="cellIs" dxfId="421" priority="431" stopIfTrue="1" operator="equal">
      <formula>0</formula>
    </cfRule>
  </conditionalFormatting>
  <conditionalFormatting sqref="I139">
    <cfRule type="cellIs" dxfId="420" priority="430" stopIfTrue="1" operator="equal">
      <formula>0</formula>
    </cfRule>
  </conditionalFormatting>
  <conditionalFormatting sqref="I140">
    <cfRule type="cellIs" dxfId="419" priority="429" stopIfTrue="1" operator="equal">
      <formula>0</formula>
    </cfRule>
  </conditionalFormatting>
  <conditionalFormatting sqref="I141">
    <cfRule type="cellIs" dxfId="418" priority="428" stopIfTrue="1" operator="equal">
      <formula>0</formula>
    </cfRule>
  </conditionalFormatting>
  <conditionalFormatting sqref="I142">
    <cfRule type="cellIs" dxfId="417" priority="427" stopIfTrue="1" operator="equal">
      <formula>0</formula>
    </cfRule>
  </conditionalFormatting>
  <conditionalFormatting sqref="I143">
    <cfRule type="cellIs" dxfId="416" priority="426" stopIfTrue="1" operator="equal">
      <formula>0</formula>
    </cfRule>
  </conditionalFormatting>
  <conditionalFormatting sqref="I188:I189">
    <cfRule type="cellIs" dxfId="415" priority="425" stopIfTrue="1" operator="equal">
      <formula>0</formula>
    </cfRule>
  </conditionalFormatting>
  <conditionalFormatting sqref="I199">
    <cfRule type="cellIs" dxfId="414" priority="419" stopIfTrue="1" operator="equal">
      <formula>0</formula>
    </cfRule>
  </conditionalFormatting>
  <conditionalFormatting sqref="I191:I192">
    <cfRule type="cellIs" dxfId="413" priority="424" stopIfTrue="1" operator="equal">
      <formula>0</formula>
    </cfRule>
  </conditionalFormatting>
  <conditionalFormatting sqref="I196">
    <cfRule type="cellIs" dxfId="412" priority="421" stopIfTrue="1" operator="equal">
      <formula>0</formula>
    </cfRule>
  </conditionalFormatting>
  <conditionalFormatting sqref="I203">
    <cfRule type="cellIs" dxfId="411" priority="416" stopIfTrue="1" operator="equal">
      <formula>0</formula>
    </cfRule>
  </conditionalFormatting>
  <conditionalFormatting sqref="I193">
    <cfRule type="cellIs" dxfId="410" priority="423" stopIfTrue="1" operator="equal">
      <formula>0</formula>
    </cfRule>
  </conditionalFormatting>
  <conditionalFormatting sqref="I194:I195">
    <cfRule type="cellIs" dxfId="409" priority="422" stopIfTrue="1" operator="equal">
      <formula>0</formula>
    </cfRule>
  </conditionalFormatting>
  <conditionalFormatting sqref="I197">
    <cfRule type="cellIs" dxfId="408" priority="420" stopIfTrue="1" operator="equal">
      <formula>0</formula>
    </cfRule>
  </conditionalFormatting>
  <conditionalFormatting sqref="I206">
    <cfRule type="cellIs" dxfId="407" priority="414" stopIfTrue="1" operator="equal">
      <formula>0</formula>
    </cfRule>
  </conditionalFormatting>
  <conditionalFormatting sqref="I204:I205">
    <cfRule type="cellIs" dxfId="406" priority="415" stopIfTrue="1" operator="equal">
      <formula>0</formula>
    </cfRule>
  </conditionalFormatting>
  <conditionalFormatting sqref="I207">
    <cfRule type="cellIs" dxfId="405" priority="413" stopIfTrue="1" operator="equal">
      <formula>0</formula>
    </cfRule>
  </conditionalFormatting>
  <conditionalFormatting sqref="I200:I201">
    <cfRule type="cellIs" dxfId="404" priority="418" stopIfTrue="1" operator="equal">
      <formula>0</formula>
    </cfRule>
  </conditionalFormatting>
  <conditionalFormatting sqref="I202">
    <cfRule type="cellIs" dxfId="403" priority="417" stopIfTrue="1" operator="equal">
      <formula>0</formula>
    </cfRule>
  </conditionalFormatting>
  <conditionalFormatting sqref="I124">
    <cfRule type="cellIs" dxfId="402" priority="408" stopIfTrue="1" operator="equal">
      <formula>0</formula>
    </cfRule>
  </conditionalFormatting>
  <conditionalFormatting sqref="I130">
    <cfRule type="cellIs" dxfId="401" priority="412" stopIfTrue="1" operator="equal">
      <formula>0</formula>
    </cfRule>
  </conditionalFormatting>
  <conditionalFormatting sqref="I127:I129">
    <cfRule type="cellIs" dxfId="400" priority="411" stopIfTrue="1" operator="equal">
      <formula>0</formula>
    </cfRule>
  </conditionalFormatting>
  <conditionalFormatting sqref="I122">
    <cfRule type="cellIs" dxfId="399" priority="407" stopIfTrue="1" operator="equal">
      <formula>0</formula>
    </cfRule>
  </conditionalFormatting>
  <conditionalFormatting sqref="I126">
    <cfRule type="cellIs" dxfId="398" priority="410" stopIfTrue="1" operator="equal">
      <formula>0</formula>
    </cfRule>
  </conditionalFormatting>
  <conditionalFormatting sqref="I125">
    <cfRule type="cellIs" dxfId="397" priority="409" stopIfTrue="1" operator="equal">
      <formula>0</formula>
    </cfRule>
  </conditionalFormatting>
  <conditionalFormatting sqref="I121">
    <cfRule type="cellIs" dxfId="396" priority="406" stopIfTrue="1" operator="equal">
      <formula>0</formula>
    </cfRule>
  </conditionalFormatting>
  <conditionalFormatting sqref="I123">
    <cfRule type="cellIs" dxfId="395" priority="405" stopIfTrue="1" operator="equal">
      <formula>0</formula>
    </cfRule>
  </conditionalFormatting>
  <conditionalFormatting sqref="I173">
    <cfRule type="cellIs" dxfId="394" priority="401" stopIfTrue="1" operator="equal">
      <formula>0</formula>
    </cfRule>
  </conditionalFormatting>
  <conditionalFormatting sqref="I169">
    <cfRule type="cellIs" dxfId="393" priority="404" stopIfTrue="1" operator="equal">
      <formula>0</formula>
    </cfRule>
  </conditionalFormatting>
  <conditionalFormatting sqref="I172">
    <cfRule type="cellIs" dxfId="392" priority="402" stopIfTrue="1" operator="equal">
      <formula>0</formula>
    </cfRule>
  </conditionalFormatting>
  <conditionalFormatting sqref="I170:I171">
    <cfRule type="cellIs" dxfId="391" priority="403" stopIfTrue="1" operator="equal">
      <formula>0</formula>
    </cfRule>
  </conditionalFormatting>
  <conditionalFormatting sqref="I180">
    <cfRule type="cellIs" dxfId="390" priority="395" stopIfTrue="1" operator="equal">
      <formula>0</formula>
    </cfRule>
  </conditionalFormatting>
  <conditionalFormatting sqref="I221">
    <cfRule type="cellIs" dxfId="389" priority="386" stopIfTrue="1" operator="equal">
      <formula>0</formula>
    </cfRule>
  </conditionalFormatting>
  <conditionalFormatting sqref="I174">
    <cfRule type="cellIs" dxfId="388" priority="400" stopIfTrue="1" operator="equal">
      <formula>0</formula>
    </cfRule>
  </conditionalFormatting>
  <conditionalFormatting sqref="I175">
    <cfRule type="cellIs" dxfId="387" priority="399" stopIfTrue="1" operator="equal">
      <formula>0</formula>
    </cfRule>
  </conditionalFormatting>
  <conditionalFormatting sqref="I176">
    <cfRule type="cellIs" dxfId="386" priority="398" stopIfTrue="1" operator="equal">
      <formula>0</formula>
    </cfRule>
  </conditionalFormatting>
  <conditionalFormatting sqref="I177:I178">
    <cfRule type="cellIs" dxfId="385" priority="397" stopIfTrue="1" operator="equal">
      <formula>0</formula>
    </cfRule>
  </conditionalFormatting>
  <conditionalFormatting sqref="I179">
    <cfRule type="cellIs" dxfId="384" priority="396" stopIfTrue="1" operator="equal">
      <formula>0</formula>
    </cfRule>
  </conditionalFormatting>
  <conditionalFormatting sqref="I226">
    <cfRule type="cellIs" dxfId="383" priority="382" stopIfTrue="1" operator="equal">
      <formula>0</formula>
    </cfRule>
  </conditionalFormatting>
  <conditionalFormatting sqref="I182">
    <cfRule type="cellIs" dxfId="382" priority="394" stopIfTrue="1" operator="equal">
      <formula>0</formula>
    </cfRule>
  </conditionalFormatting>
  <conditionalFormatting sqref="I183:I184">
    <cfRule type="cellIs" dxfId="381" priority="393" stopIfTrue="1" operator="equal">
      <formula>0</formula>
    </cfRule>
  </conditionalFormatting>
  <conditionalFormatting sqref="I181">
    <cfRule type="cellIs" dxfId="380" priority="392" stopIfTrue="1" operator="equal">
      <formula>0</formula>
    </cfRule>
  </conditionalFormatting>
  <conditionalFormatting sqref="I185">
    <cfRule type="cellIs" dxfId="379" priority="391" stopIfTrue="1" operator="equal">
      <formula>0</formula>
    </cfRule>
  </conditionalFormatting>
  <conditionalFormatting sqref="I186">
    <cfRule type="cellIs" dxfId="378" priority="390" stopIfTrue="1" operator="equal">
      <formula>0</formula>
    </cfRule>
  </conditionalFormatting>
  <conditionalFormatting sqref="I227">
    <cfRule type="cellIs" dxfId="377" priority="381" stopIfTrue="1" operator="equal">
      <formula>0</formula>
    </cfRule>
  </conditionalFormatting>
  <conditionalFormatting sqref="I208">
    <cfRule type="cellIs" dxfId="376" priority="389" stopIfTrue="1" operator="equal">
      <formula>0</formula>
    </cfRule>
  </conditionalFormatting>
  <conditionalFormatting sqref="I224">
    <cfRule type="cellIs" dxfId="375" priority="384" stopIfTrue="1" operator="equal">
      <formula>0</formula>
    </cfRule>
  </conditionalFormatting>
  <conditionalFormatting sqref="I219">
    <cfRule type="cellIs" dxfId="374" priority="388" stopIfTrue="1" operator="equal">
      <formula>0</formula>
    </cfRule>
  </conditionalFormatting>
  <conditionalFormatting sqref="I220">
    <cfRule type="cellIs" dxfId="373" priority="387" stopIfTrue="1" operator="equal">
      <formula>0</formula>
    </cfRule>
  </conditionalFormatting>
  <conditionalFormatting sqref="I222:I223">
    <cfRule type="cellIs" dxfId="372" priority="385" stopIfTrue="1" operator="equal">
      <formula>0</formula>
    </cfRule>
  </conditionalFormatting>
  <conditionalFormatting sqref="I225">
    <cfRule type="cellIs" dxfId="371" priority="383" stopIfTrue="1" operator="equal">
      <formula>0</formula>
    </cfRule>
  </conditionalFormatting>
  <conditionalFormatting sqref="I164:I165">
    <cfRule type="cellIs" dxfId="370" priority="380" stopIfTrue="1" operator="equal">
      <formula>0</formula>
    </cfRule>
  </conditionalFormatting>
  <conditionalFormatting sqref="I168">
    <cfRule type="cellIs" dxfId="369" priority="379" stopIfTrue="1" operator="equal">
      <formula>0</formula>
    </cfRule>
  </conditionalFormatting>
  <conditionalFormatting sqref="I218">
    <cfRule type="cellIs" dxfId="368" priority="371" stopIfTrue="1" operator="equal">
      <formula>0</formula>
    </cfRule>
  </conditionalFormatting>
  <conditionalFormatting sqref="I209">
    <cfRule type="cellIs" dxfId="367" priority="378" stopIfTrue="1" operator="equal">
      <formula>0</formula>
    </cfRule>
  </conditionalFormatting>
  <conditionalFormatting sqref="I213">
    <cfRule type="cellIs" dxfId="366" priority="375" stopIfTrue="1" operator="equal">
      <formula>0</formula>
    </cfRule>
  </conditionalFormatting>
  <conditionalFormatting sqref="I216">
    <cfRule type="cellIs" dxfId="365" priority="373" stopIfTrue="1" operator="equal">
      <formula>0</formula>
    </cfRule>
  </conditionalFormatting>
  <conditionalFormatting sqref="I214:I215">
    <cfRule type="cellIs" dxfId="364" priority="374" stopIfTrue="1" operator="equal">
      <formula>0</formula>
    </cfRule>
  </conditionalFormatting>
  <conditionalFormatting sqref="I217">
    <cfRule type="cellIs" dxfId="363" priority="372" stopIfTrue="1" operator="equal">
      <formula>0</formula>
    </cfRule>
  </conditionalFormatting>
  <conditionalFormatting sqref="I210:I211">
    <cfRule type="cellIs" dxfId="362" priority="377" stopIfTrue="1" operator="equal">
      <formula>0</formula>
    </cfRule>
  </conditionalFormatting>
  <conditionalFormatting sqref="I212">
    <cfRule type="cellIs" dxfId="361" priority="376" stopIfTrue="1" operator="equal">
      <formula>0</formula>
    </cfRule>
  </conditionalFormatting>
  <conditionalFormatting sqref="I228">
    <cfRule type="cellIs" dxfId="360" priority="370" stopIfTrue="1" operator="equal">
      <formula>0</formula>
    </cfRule>
  </conditionalFormatting>
  <conditionalFormatting sqref="I229">
    <cfRule type="cellIs" dxfId="359" priority="369" stopIfTrue="1" operator="equal">
      <formula>0</formula>
    </cfRule>
  </conditionalFormatting>
  <conditionalFormatting sqref="I246">
    <cfRule type="cellIs" dxfId="358" priority="367" stopIfTrue="1" operator="equal">
      <formula>0</formula>
    </cfRule>
  </conditionalFormatting>
  <conditionalFormatting sqref="I237">
    <cfRule type="cellIs" dxfId="357" priority="368" stopIfTrue="1" operator="equal">
      <formula>0</formula>
    </cfRule>
  </conditionalFormatting>
  <conditionalFormatting sqref="I271">
    <cfRule type="cellIs" dxfId="356" priority="365" stopIfTrue="1" operator="equal">
      <formula>0</formula>
    </cfRule>
  </conditionalFormatting>
  <conditionalFormatting sqref="I267">
    <cfRule type="cellIs" dxfId="355" priority="366" stopIfTrue="1" operator="equal">
      <formula>0</formula>
    </cfRule>
  </conditionalFormatting>
  <conditionalFormatting sqref="I279">
    <cfRule type="cellIs" dxfId="354" priority="364" stopIfTrue="1" operator="equal">
      <formula>0</formula>
    </cfRule>
  </conditionalFormatting>
  <conditionalFormatting sqref="I241">
    <cfRule type="cellIs" dxfId="353" priority="359" stopIfTrue="1" operator="equal">
      <formula>0</formula>
    </cfRule>
  </conditionalFormatting>
  <conditionalFormatting sqref="I230:I232">
    <cfRule type="cellIs" dxfId="352" priority="363" stopIfTrue="1" operator="equal">
      <formula>0</formula>
    </cfRule>
  </conditionalFormatting>
  <conditionalFormatting sqref="I233">
    <cfRule type="cellIs" dxfId="351" priority="362" stopIfTrue="1" operator="equal">
      <formula>0</formula>
    </cfRule>
  </conditionalFormatting>
  <conditionalFormatting sqref="I234:I236">
    <cfRule type="cellIs" dxfId="350" priority="361" stopIfTrue="1" operator="equal">
      <formula>0</formula>
    </cfRule>
  </conditionalFormatting>
  <conditionalFormatting sqref="I242:I244">
    <cfRule type="cellIs" dxfId="349" priority="358" stopIfTrue="1" operator="equal">
      <formula>0</formula>
    </cfRule>
  </conditionalFormatting>
  <conditionalFormatting sqref="I238:I240">
    <cfRule type="cellIs" dxfId="348" priority="360" stopIfTrue="1" operator="equal">
      <formula>0</formula>
    </cfRule>
  </conditionalFormatting>
  <conditionalFormatting sqref="I245">
    <cfRule type="cellIs" dxfId="347" priority="357" stopIfTrue="1" operator="equal">
      <formula>0</formula>
    </cfRule>
  </conditionalFormatting>
  <conditionalFormatting sqref="I255">
    <cfRule type="cellIs" dxfId="346" priority="354" stopIfTrue="1" operator="equal">
      <formula>0</formula>
    </cfRule>
  </conditionalFormatting>
  <conditionalFormatting sqref="I247:I249">
    <cfRule type="cellIs" dxfId="345" priority="356" stopIfTrue="1" operator="equal">
      <formula>0</formula>
    </cfRule>
  </conditionalFormatting>
  <conditionalFormatting sqref="I250">
    <cfRule type="cellIs" dxfId="344" priority="355" stopIfTrue="1" operator="equal">
      <formula>0</formula>
    </cfRule>
  </conditionalFormatting>
  <conditionalFormatting sqref="I268">
    <cfRule type="cellIs" dxfId="343" priority="348" stopIfTrue="1" operator="equal">
      <formula>0</formula>
    </cfRule>
  </conditionalFormatting>
  <conditionalFormatting sqref="I276">
    <cfRule type="cellIs" dxfId="342" priority="341" stopIfTrue="1" operator="equal">
      <formula>0</formula>
    </cfRule>
  </conditionalFormatting>
  <conditionalFormatting sqref="I269">
    <cfRule type="cellIs" dxfId="341" priority="347" stopIfTrue="1" operator="equal">
      <formula>0</formula>
    </cfRule>
  </conditionalFormatting>
  <conditionalFormatting sqref="I270">
    <cfRule type="cellIs" dxfId="340" priority="346" stopIfTrue="1" operator="equal">
      <formula>0</formula>
    </cfRule>
  </conditionalFormatting>
  <conditionalFormatting sqref="I272">
    <cfRule type="cellIs" dxfId="339" priority="345" stopIfTrue="1" operator="equal">
      <formula>0</formula>
    </cfRule>
  </conditionalFormatting>
  <conditionalFormatting sqref="I280">
    <cfRule type="cellIs" dxfId="338" priority="338" stopIfTrue="1" operator="equal">
      <formula>0</formula>
    </cfRule>
  </conditionalFormatting>
  <conditionalFormatting sqref="I273">
    <cfRule type="cellIs" dxfId="337" priority="344" stopIfTrue="1" operator="equal">
      <formula>0</formula>
    </cfRule>
  </conditionalFormatting>
  <conditionalFormatting sqref="I274">
    <cfRule type="cellIs" dxfId="336" priority="343" stopIfTrue="1" operator="equal">
      <formula>0</formula>
    </cfRule>
  </conditionalFormatting>
  <conditionalFormatting sqref="I264">
    <cfRule type="cellIs" dxfId="335" priority="351" stopIfTrue="1" operator="equal">
      <formula>0</formula>
    </cfRule>
  </conditionalFormatting>
  <conditionalFormatting sqref="I261">
    <cfRule type="cellIs" dxfId="334" priority="353" stopIfTrue="1" operator="equal">
      <formula>0</formula>
    </cfRule>
  </conditionalFormatting>
  <conditionalFormatting sqref="I265">
    <cfRule type="cellIs" dxfId="333" priority="350" stopIfTrue="1" operator="equal">
      <formula>0</formula>
    </cfRule>
  </conditionalFormatting>
  <conditionalFormatting sqref="I263">
    <cfRule type="cellIs" dxfId="332" priority="352" stopIfTrue="1" operator="equal">
      <formula>0</formula>
    </cfRule>
  </conditionalFormatting>
  <conditionalFormatting sqref="I266">
    <cfRule type="cellIs" dxfId="331" priority="349" stopIfTrue="1" operator="equal">
      <formula>0</formula>
    </cfRule>
  </conditionalFormatting>
  <conditionalFormatting sqref="I275">
    <cfRule type="cellIs" dxfId="330" priority="342" stopIfTrue="1" operator="equal">
      <formula>0</formula>
    </cfRule>
  </conditionalFormatting>
  <conditionalFormatting sqref="I277">
    <cfRule type="cellIs" dxfId="329" priority="340" stopIfTrue="1" operator="equal">
      <formula>0</formula>
    </cfRule>
  </conditionalFormatting>
  <conditionalFormatting sqref="I278">
    <cfRule type="cellIs" dxfId="328" priority="339" stopIfTrue="1" operator="equal">
      <formula>0</formula>
    </cfRule>
  </conditionalFormatting>
  <conditionalFormatting sqref="I288">
    <cfRule type="cellIs" dxfId="327" priority="330" stopIfTrue="1" operator="equal">
      <formula>0</formula>
    </cfRule>
  </conditionalFormatting>
  <conditionalFormatting sqref="I281">
    <cfRule type="cellIs" dxfId="326" priority="337" stopIfTrue="1" operator="equal">
      <formula>0</formula>
    </cfRule>
  </conditionalFormatting>
  <conditionalFormatting sqref="I282">
    <cfRule type="cellIs" dxfId="325" priority="336" stopIfTrue="1" operator="equal">
      <formula>0</formula>
    </cfRule>
  </conditionalFormatting>
  <conditionalFormatting sqref="I283">
    <cfRule type="cellIs" dxfId="324" priority="335" stopIfTrue="1" operator="equal">
      <formula>0</formula>
    </cfRule>
  </conditionalFormatting>
  <conditionalFormatting sqref="I284">
    <cfRule type="cellIs" dxfId="323" priority="334" stopIfTrue="1" operator="equal">
      <formula>0</formula>
    </cfRule>
  </conditionalFormatting>
  <conditionalFormatting sqref="I285">
    <cfRule type="cellIs" dxfId="322" priority="333" stopIfTrue="1" operator="equal">
      <formula>0</formula>
    </cfRule>
  </conditionalFormatting>
  <conditionalFormatting sqref="I286">
    <cfRule type="cellIs" dxfId="321" priority="332" stopIfTrue="1" operator="equal">
      <formula>0</formula>
    </cfRule>
  </conditionalFormatting>
  <conditionalFormatting sqref="I287">
    <cfRule type="cellIs" dxfId="320" priority="331" stopIfTrue="1" operator="equal">
      <formula>0</formula>
    </cfRule>
  </conditionalFormatting>
  <conditionalFormatting sqref="I289">
    <cfRule type="cellIs" dxfId="319" priority="329" stopIfTrue="1" operator="equal">
      <formula>0</formula>
    </cfRule>
  </conditionalFormatting>
  <conditionalFormatting sqref="I290">
    <cfRule type="cellIs" dxfId="318" priority="328" stopIfTrue="1" operator="equal">
      <formula>0</formula>
    </cfRule>
  </conditionalFormatting>
  <conditionalFormatting sqref="I291">
    <cfRule type="cellIs" dxfId="317" priority="327" stopIfTrue="1" operator="equal">
      <formula>0</formula>
    </cfRule>
  </conditionalFormatting>
  <conditionalFormatting sqref="I262">
    <cfRule type="cellIs" dxfId="316" priority="325" stopIfTrue="1" operator="equal">
      <formula>0</formula>
    </cfRule>
  </conditionalFormatting>
  <conditionalFormatting sqref="I260">
    <cfRule type="cellIs" dxfId="315" priority="326" stopIfTrue="1" operator="equal">
      <formula>0</formula>
    </cfRule>
  </conditionalFormatting>
  <conditionalFormatting sqref="I292">
    <cfRule type="cellIs" dxfId="314" priority="324" stopIfTrue="1" operator="equal">
      <formula>0</formula>
    </cfRule>
  </conditionalFormatting>
  <conditionalFormatting sqref="I295">
    <cfRule type="cellIs" dxfId="313" priority="323" stopIfTrue="1" operator="equal">
      <formula>0</formula>
    </cfRule>
  </conditionalFormatting>
  <conditionalFormatting sqref="I296">
    <cfRule type="cellIs" dxfId="312" priority="322" stopIfTrue="1" operator="equal">
      <formula>0</formula>
    </cfRule>
  </conditionalFormatting>
  <conditionalFormatting sqref="I297">
    <cfRule type="cellIs" dxfId="311" priority="321" stopIfTrue="1" operator="equal">
      <formula>0</formula>
    </cfRule>
  </conditionalFormatting>
  <conditionalFormatting sqref="I298">
    <cfRule type="cellIs" dxfId="310" priority="320" stopIfTrue="1" operator="equal">
      <formula>0</formula>
    </cfRule>
  </conditionalFormatting>
  <conditionalFormatting sqref="I293">
    <cfRule type="cellIs" dxfId="309" priority="319" stopIfTrue="1" operator="equal">
      <formula>0</formula>
    </cfRule>
  </conditionalFormatting>
  <conditionalFormatting sqref="I294">
    <cfRule type="cellIs" dxfId="308" priority="318" stopIfTrue="1" operator="equal">
      <formula>0</formula>
    </cfRule>
  </conditionalFormatting>
  <conditionalFormatting sqref="I259">
    <cfRule type="cellIs" dxfId="307" priority="315" stopIfTrue="1" operator="equal">
      <formula>0</formula>
    </cfRule>
  </conditionalFormatting>
  <conditionalFormatting sqref="I257">
    <cfRule type="cellIs" dxfId="306" priority="317" stopIfTrue="1" operator="equal">
      <formula>0</formula>
    </cfRule>
  </conditionalFormatting>
  <conditionalFormatting sqref="I258">
    <cfRule type="cellIs" dxfId="305" priority="316" stopIfTrue="1" operator="equal">
      <formula>0</formula>
    </cfRule>
  </conditionalFormatting>
  <conditionalFormatting sqref="I251:I253">
    <cfRule type="cellIs" dxfId="304" priority="314" stopIfTrue="1" operator="equal">
      <formula>0</formula>
    </cfRule>
  </conditionalFormatting>
  <conditionalFormatting sqref="I254">
    <cfRule type="cellIs" dxfId="303" priority="313" stopIfTrue="1" operator="equal">
      <formula>0</formula>
    </cfRule>
  </conditionalFormatting>
  <conditionalFormatting sqref="I256">
    <cfRule type="cellIs" dxfId="302" priority="312" stopIfTrue="1" operator="equal">
      <formula>0</formula>
    </cfRule>
  </conditionalFormatting>
  <conditionalFormatting sqref="I299">
    <cfRule type="cellIs" dxfId="301" priority="311" stopIfTrue="1" operator="equal">
      <formula>0</formula>
    </cfRule>
  </conditionalFormatting>
  <conditionalFormatting sqref="I334:I340 I301:I313">
    <cfRule type="cellIs" dxfId="300" priority="310" stopIfTrue="1" operator="equal">
      <formula>0</formula>
    </cfRule>
  </conditionalFormatting>
  <conditionalFormatting sqref="I315">
    <cfRule type="cellIs" dxfId="299" priority="309" stopIfTrue="1" operator="equal">
      <formula>0</formula>
    </cfRule>
  </conditionalFormatting>
  <conditionalFormatting sqref="I314">
    <cfRule type="cellIs" dxfId="298" priority="308" stopIfTrue="1" operator="equal">
      <formula>0</formula>
    </cfRule>
  </conditionalFormatting>
  <conditionalFormatting sqref="I319">
    <cfRule type="cellIs" dxfId="297" priority="307" stopIfTrue="1" operator="equal">
      <formula>0</formula>
    </cfRule>
  </conditionalFormatting>
  <conditionalFormatting sqref="I316">
    <cfRule type="cellIs" dxfId="296" priority="306" stopIfTrue="1" operator="equal">
      <formula>0</formula>
    </cfRule>
  </conditionalFormatting>
  <conditionalFormatting sqref="I317">
    <cfRule type="cellIs" dxfId="295" priority="305" stopIfTrue="1" operator="equal">
      <formula>0</formula>
    </cfRule>
  </conditionalFormatting>
  <conditionalFormatting sqref="I318">
    <cfRule type="cellIs" dxfId="294" priority="304" stopIfTrue="1" operator="equal">
      <formula>0</formula>
    </cfRule>
  </conditionalFormatting>
  <conditionalFormatting sqref="I343">
    <cfRule type="cellIs" dxfId="293" priority="303" stopIfTrue="1" operator="equal">
      <formula>0</formula>
    </cfRule>
  </conditionalFormatting>
  <conditionalFormatting sqref="I341">
    <cfRule type="cellIs" dxfId="292" priority="302" stopIfTrue="1" operator="equal">
      <formula>0</formula>
    </cfRule>
  </conditionalFormatting>
  <conditionalFormatting sqref="I342">
    <cfRule type="cellIs" dxfId="291" priority="301" stopIfTrue="1" operator="equal">
      <formula>0</formula>
    </cfRule>
  </conditionalFormatting>
  <conditionalFormatting sqref="I329">
    <cfRule type="cellIs" dxfId="290" priority="300" stopIfTrue="1" operator="equal">
      <formula>0</formula>
    </cfRule>
  </conditionalFormatting>
  <conditionalFormatting sqref="I330:I333">
    <cfRule type="cellIs" dxfId="289" priority="299" stopIfTrue="1" operator="equal">
      <formula>0</formula>
    </cfRule>
  </conditionalFormatting>
  <conditionalFormatting sqref="I320">
    <cfRule type="cellIs" dxfId="288" priority="298" stopIfTrue="1" operator="equal">
      <formula>0</formula>
    </cfRule>
  </conditionalFormatting>
  <conditionalFormatting sqref="I321:I322 I326:I327">
    <cfRule type="cellIs" dxfId="287" priority="297" stopIfTrue="1" operator="equal">
      <formula>0</formula>
    </cfRule>
  </conditionalFormatting>
  <conditionalFormatting sqref="I325">
    <cfRule type="cellIs" dxfId="286" priority="296" stopIfTrue="1" operator="equal">
      <formula>0</formula>
    </cfRule>
  </conditionalFormatting>
  <conditionalFormatting sqref="I323">
    <cfRule type="cellIs" dxfId="285" priority="295" stopIfTrue="1" operator="equal">
      <formula>0</formula>
    </cfRule>
  </conditionalFormatting>
  <conditionalFormatting sqref="I328">
    <cfRule type="cellIs" dxfId="284" priority="293" stopIfTrue="1" operator="equal">
      <formula>0</formula>
    </cfRule>
  </conditionalFormatting>
  <conditionalFormatting sqref="I324">
    <cfRule type="cellIs" dxfId="283" priority="294" stopIfTrue="1" operator="equal">
      <formula>0</formula>
    </cfRule>
  </conditionalFormatting>
  <conditionalFormatting sqref="I300">
    <cfRule type="cellIs" dxfId="282" priority="292" stopIfTrue="1" operator="equal">
      <formula>0</formula>
    </cfRule>
  </conditionalFormatting>
  <conditionalFormatting sqref="I345">
    <cfRule type="cellIs" dxfId="281" priority="290" stopIfTrue="1" operator="equal">
      <formula>0</formula>
    </cfRule>
  </conditionalFormatting>
  <conditionalFormatting sqref="I350">
    <cfRule type="cellIs" dxfId="280" priority="289" stopIfTrue="1" operator="equal">
      <formula>0</formula>
    </cfRule>
  </conditionalFormatting>
  <conditionalFormatting sqref="I344">
    <cfRule type="cellIs" dxfId="279" priority="291" stopIfTrue="1" operator="equal">
      <formula>0</formula>
    </cfRule>
  </conditionalFormatting>
  <conditionalFormatting sqref="I360">
    <cfRule type="cellIs" dxfId="278" priority="288" stopIfTrue="1" operator="equal">
      <formula>0</formula>
    </cfRule>
  </conditionalFormatting>
  <conditionalFormatting sqref="I369">
    <cfRule type="cellIs" dxfId="277" priority="287" stopIfTrue="1" operator="equal">
      <formula>0</formula>
    </cfRule>
  </conditionalFormatting>
  <conditionalFormatting sqref="I347">
    <cfRule type="cellIs" dxfId="276" priority="284" stopIfTrue="1" operator="equal">
      <formula>0</formula>
    </cfRule>
  </conditionalFormatting>
  <conditionalFormatting sqref="I365">
    <cfRule type="cellIs" dxfId="275" priority="279" stopIfTrue="1" operator="equal">
      <formula>0</formula>
    </cfRule>
  </conditionalFormatting>
  <conditionalFormatting sqref="I346">
    <cfRule type="cellIs" dxfId="274" priority="286" stopIfTrue="1" operator="equal">
      <formula>0</formula>
    </cfRule>
  </conditionalFormatting>
  <conditionalFormatting sqref="I367">
    <cfRule type="cellIs" dxfId="273" priority="277" stopIfTrue="1" operator="equal">
      <formula>0</formula>
    </cfRule>
  </conditionalFormatting>
  <conditionalFormatting sqref="I370">
    <cfRule type="cellIs" dxfId="272" priority="276" stopIfTrue="1" operator="equal">
      <formula>0</formula>
    </cfRule>
  </conditionalFormatting>
  <conditionalFormatting sqref="I362">
    <cfRule type="cellIs" dxfId="271" priority="282" stopIfTrue="1" operator="equal">
      <formula>0</formula>
    </cfRule>
  </conditionalFormatting>
  <conditionalFormatting sqref="I372">
    <cfRule type="cellIs" dxfId="270" priority="274" stopIfTrue="1" operator="equal">
      <formula>0</formula>
    </cfRule>
  </conditionalFormatting>
  <conditionalFormatting sqref="I348:I349">
    <cfRule type="cellIs" dxfId="269" priority="285" stopIfTrue="1" operator="equal">
      <formula>0</formula>
    </cfRule>
  </conditionalFormatting>
  <conditionalFormatting sqref="I363">
    <cfRule type="cellIs" dxfId="268" priority="281" stopIfTrue="1" operator="equal">
      <formula>0</formula>
    </cfRule>
  </conditionalFormatting>
  <conditionalFormatting sqref="I361">
    <cfRule type="cellIs" dxfId="267" priority="283" stopIfTrue="1" operator="equal">
      <formula>0</formula>
    </cfRule>
  </conditionalFormatting>
  <conditionalFormatting sqref="I366">
    <cfRule type="cellIs" dxfId="266" priority="278" stopIfTrue="1" operator="equal">
      <formula>0</formula>
    </cfRule>
  </conditionalFormatting>
  <conditionalFormatting sqref="I364">
    <cfRule type="cellIs" dxfId="265" priority="280" stopIfTrue="1" operator="equal">
      <formula>0</formula>
    </cfRule>
  </conditionalFormatting>
  <conditionalFormatting sqref="I371">
    <cfRule type="cellIs" dxfId="264" priority="275" stopIfTrue="1" operator="equal">
      <formula>0</formula>
    </cfRule>
  </conditionalFormatting>
  <conditionalFormatting sqref="I368">
    <cfRule type="cellIs" dxfId="263" priority="273" stopIfTrue="1" operator="equal">
      <formula>0</formula>
    </cfRule>
  </conditionalFormatting>
  <conditionalFormatting sqref="I354">
    <cfRule type="cellIs" dxfId="262" priority="272" stopIfTrue="1" operator="equal">
      <formula>0</formula>
    </cfRule>
  </conditionalFormatting>
  <conditionalFormatting sqref="I355">
    <cfRule type="cellIs" dxfId="261" priority="271" stopIfTrue="1" operator="equal">
      <formula>0</formula>
    </cfRule>
  </conditionalFormatting>
  <conditionalFormatting sqref="I356">
    <cfRule type="cellIs" dxfId="260" priority="270" stopIfTrue="1" operator="equal">
      <formula>0</formula>
    </cfRule>
  </conditionalFormatting>
  <conditionalFormatting sqref="I351">
    <cfRule type="cellIs" dxfId="259" priority="269" stopIfTrue="1" operator="equal">
      <formula>0</formula>
    </cfRule>
  </conditionalFormatting>
  <conditionalFormatting sqref="I379">
    <cfRule type="cellIs" dxfId="258" priority="260" stopIfTrue="1" operator="equal">
      <formula>0</formula>
    </cfRule>
  </conditionalFormatting>
  <conditionalFormatting sqref="I353">
    <cfRule type="cellIs" dxfId="257" priority="268" stopIfTrue="1" operator="equal">
      <formula>0</formula>
    </cfRule>
  </conditionalFormatting>
  <conditionalFormatting sqref="I352">
    <cfRule type="cellIs" dxfId="256" priority="267" stopIfTrue="1" operator="equal">
      <formula>0</formula>
    </cfRule>
  </conditionalFormatting>
  <conditionalFormatting sqref="I373">
    <cfRule type="cellIs" dxfId="255" priority="266" stopIfTrue="1" operator="equal">
      <formula>0</formula>
    </cfRule>
  </conditionalFormatting>
  <conditionalFormatting sqref="I377">
    <cfRule type="cellIs" dxfId="254" priority="265" stopIfTrue="1" operator="equal">
      <formula>0</formula>
    </cfRule>
  </conditionalFormatting>
  <conditionalFormatting sqref="I374">
    <cfRule type="cellIs" dxfId="253" priority="264" stopIfTrue="1" operator="equal">
      <formula>0</formula>
    </cfRule>
  </conditionalFormatting>
  <conditionalFormatting sqref="I375">
    <cfRule type="cellIs" dxfId="252" priority="263" stopIfTrue="1" operator="equal">
      <formula>0</formula>
    </cfRule>
  </conditionalFormatting>
  <conditionalFormatting sqref="I376">
    <cfRule type="cellIs" dxfId="251" priority="262" stopIfTrue="1" operator="equal">
      <formula>0</formula>
    </cfRule>
  </conditionalFormatting>
  <conditionalFormatting sqref="I378">
    <cfRule type="cellIs" dxfId="250" priority="261" stopIfTrue="1" operator="equal">
      <formula>0</formula>
    </cfRule>
  </conditionalFormatting>
  <conditionalFormatting sqref="I380">
    <cfRule type="cellIs" dxfId="249" priority="259" stopIfTrue="1" operator="equal">
      <formula>0</formula>
    </cfRule>
  </conditionalFormatting>
  <conditionalFormatting sqref="I381">
    <cfRule type="cellIs" dxfId="248" priority="258" stopIfTrue="1" operator="equal">
      <formula>0</formula>
    </cfRule>
  </conditionalFormatting>
  <conditionalFormatting sqref="I357">
    <cfRule type="cellIs" dxfId="247" priority="257" stopIfTrue="1" operator="equal">
      <formula>0</formula>
    </cfRule>
  </conditionalFormatting>
  <conditionalFormatting sqref="I358">
    <cfRule type="cellIs" dxfId="246" priority="256" stopIfTrue="1" operator="equal">
      <formula>0</formula>
    </cfRule>
  </conditionalFormatting>
  <conditionalFormatting sqref="I359">
    <cfRule type="cellIs" dxfId="245" priority="255" stopIfTrue="1" operator="equal">
      <formula>0</formula>
    </cfRule>
  </conditionalFormatting>
  <conditionalFormatting sqref="I383">
    <cfRule type="cellIs" dxfId="244" priority="253" stopIfTrue="1" operator="equal">
      <formula>0</formula>
    </cfRule>
  </conditionalFormatting>
  <conditionalFormatting sqref="I382">
    <cfRule type="cellIs" dxfId="243" priority="254" stopIfTrue="1" operator="equal">
      <formula>0</formula>
    </cfRule>
  </conditionalFormatting>
  <conditionalFormatting sqref="I407">
    <cfRule type="cellIs" dxfId="242" priority="252" stopIfTrue="1" operator="equal">
      <formula>0</formula>
    </cfRule>
  </conditionalFormatting>
  <conditionalFormatting sqref="I414">
    <cfRule type="cellIs" dxfId="241" priority="251" stopIfTrue="1" operator="equal">
      <formula>0</formula>
    </cfRule>
  </conditionalFormatting>
  <conditionalFormatting sqref="I395">
    <cfRule type="cellIs" dxfId="240" priority="249" stopIfTrue="1" operator="equal">
      <formula>0</formula>
    </cfRule>
  </conditionalFormatting>
  <conditionalFormatting sqref="I390">
    <cfRule type="cellIs" dxfId="239" priority="250" stopIfTrue="1" operator="equal">
      <formula>0</formula>
    </cfRule>
  </conditionalFormatting>
  <conditionalFormatting sqref="I385">
    <cfRule type="cellIs" dxfId="238" priority="247" stopIfTrue="1" operator="equal">
      <formula>0</formula>
    </cfRule>
  </conditionalFormatting>
  <conditionalFormatting sqref="I389">
    <cfRule type="cellIs" dxfId="237" priority="243" stopIfTrue="1" operator="equal">
      <formula>0</formula>
    </cfRule>
  </conditionalFormatting>
  <conditionalFormatting sqref="I391">
    <cfRule type="cellIs" dxfId="236" priority="242" stopIfTrue="1" operator="equal">
      <formula>0</formula>
    </cfRule>
  </conditionalFormatting>
  <conditionalFormatting sqref="I384">
    <cfRule type="cellIs" dxfId="235" priority="248" stopIfTrue="1" operator="equal">
      <formula>0</formula>
    </cfRule>
  </conditionalFormatting>
  <conditionalFormatting sqref="I397">
    <cfRule type="cellIs" dxfId="234" priority="237" stopIfTrue="1" operator="equal">
      <formula>0</formula>
    </cfRule>
  </conditionalFormatting>
  <conditionalFormatting sqref="I392">
    <cfRule type="cellIs" dxfId="233" priority="241" stopIfTrue="1" operator="equal">
      <formula>0</formula>
    </cfRule>
  </conditionalFormatting>
  <conditionalFormatting sqref="I387">
    <cfRule type="cellIs" dxfId="232" priority="245" stopIfTrue="1" operator="equal">
      <formula>0</formula>
    </cfRule>
  </conditionalFormatting>
  <conditionalFormatting sqref="I386">
    <cfRule type="cellIs" dxfId="231" priority="246" stopIfTrue="1" operator="equal">
      <formula>0</formula>
    </cfRule>
  </conditionalFormatting>
  <conditionalFormatting sqref="I388">
    <cfRule type="cellIs" dxfId="230" priority="244" stopIfTrue="1" operator="equal">
      <formula>0</formula>
    </cfRule>
  </conditionalFormatting>
  <conditionalFormatting sqref="I393">
    <cfRule type="cellIs" dxfId="229" priority="240" stopIfTrue="1" operator="equal">
      <formula>0</formula>
    </cfRule>
  </conditionalFormatting>
  <conditionalFormatting sqref="I396">
    <cfRule type="cellIs" dxfId="228" priority="238" stopIfTrue="1" operator="equal">
      <formula>0</formula>
    </cfRule>
  </conditionalFormatting>
  <conditionalFormatting sqref="I394">
    <cfRule type="cellIs" dxfId="227" priority="239" stopIfTrue="1" operator="equal">
      <formula>0</formula>
    </cfRule>
  </conditionalFormatting>
  <conditionalFormatting sqref="I401">
    <cfRule type="cellIs" dxfId="226" priority="233" stopIfTrue="1" operator="equal">
      <formula>0</formula>
    </cfRule>
  </conditionalFormatting>
  <conditionalFormatting sqref="I399">
    <cfRule type="cellIs" dxfId="225" priority="235" stopIfTrue="1" operator="equal">
      <formula>0</formula>
    </cfRule>
  </conditionalFormatting>
  <conditionalFormatting sqref="I398">
    <cfRule type="cellIs" dxfId="224" priority="236" stopIfTrue="1" operator="equal">
      <formula>0</formula>
    </cfRule>
  </conditionalFormatting>
  <conditionalFormatting sqref="I400">
    <cfRule type="cellIs" dxfId="223" priority="234" stopIfTrue="1" operator="equal">
      <formula>0</formula>
    </cfRule>
  </conditionalFormatting>
  <conditionalFormatting sqref="I408">
    <cfRule type="cellIs" dxfId="222" priority="227" stopIfTrue="1" operator="equal">
      <formula>0</formula>
    </cfRule>
  </conditionalFormatting>
  <conditionalFormatting sqref="I404">
    <cfRule type="cellIs" dxfId="221" priority="230" stopIfTrue="1" operator="equal">
      <formula>0</formula>
    </cfRule>
  </conditionalFormatting>
  <conditionalFormatting sqref="I402">
    <cfRule type="cellIs" dxfId="220" priority="232" stopIfTrue="1" operator="equal">
      <formula>0</formula>
    </cfRule>
  </conditionalFormatting>
  <conditionalFormatting sqref="I403">
    <cfRule type="cellIs" dxfId="219" priority="231" stopIfTrue="1" operator="equal">
      <formula>0</formula>
    </cfRule>
  </conditionalFormatting>
  <conditionalFormatting sqref="I405">
    <cfRule type="cellIs" dxfId="218" priority="229" stopIfTrue="1" operator="equal">
      <formula>0</formula>
    </cfRule>
  </conditionalFormatting>
  <conditionalFormatting sqref="I406">
    <cfRule type="cellIs" dxfId="217" priority="228" stopIfTrue="1" operator="equal">
      <formula>0</formula>
    </cfRule>
  </conditionalFormatting>
  <conditionalFormatting sqref="I415">
    <cfRule type="cellIs" dxfId="216" priority="223" stopIfTrue="1" operator="equal">
      <formula>0</formula>
    </cfRule>
  </conditionalFormatting>
  <conditionalFormatting sqref="I409">
    <cfRule type="cellIs" dxfId="215" priority="226" stopIfTrue="1" operator="equal">
      <formula>0</formula>
    </cfRule>
  </conditionalFormatting>
  <conditionalFormatting sqref="I410">
    <cfRule type="cellIs" dxfId="214" priority="225" stopIfTrue="1" operator="equal">
      <formula>0</formula>
    </cfRule>
  </conditionalFormatting>
  <conditionalFormatting sqref="I411">
    <cfRule type="cellIs" dxfId="213" priority="224" stopIfTrue="1" operator="equal">
      <formula>0</formula>
    </cfRule>
  </conditionalFormatting>
  <conditionalFormatting sqref="I416">
    <cfRule type="cellIs" dxfId="212" priority="222" stopIfTrue="1" operator="equal">
      <formula>0</formula>
    </cfRule>
  </conditionalFormatting>
  <conditionalFormatting sqref="I412">
    <cfRule type="cellIs" dxfId="211" priority="221" stopIfTrue="1" operator="equal">
      <formula>0</formula>
    </cfRule>
  </conditionalFormatting>
  <conditionalFormatting sqref="I413">
    <cfRule type="cellIs" dxfId="210" priority="220" stopIfTrue="1" operator="equal">
      <formula>0</formula>
    </cfRule>
  </conditionalFormatting>
  <conditionalFormatting sqref="I419">
    <cfRule type="cellIs" dxfId="209" priority="219" stopIfTrue="1" operator="equal">
      <formula>0</formula>
    </cfRule>
  </conditionalFormatting>
  <conditionalFormatting sqref="I420">
    <cfRule type="cellIs" dxfId="208" priority="216" stopIfTrue="1" operator="equal">
      <formula>0</formula>
    </cfRule>
  </conditionalFormatting>
  <conditionalFormatting sqref="I422">
    <cfRule type="cellIs" dxfId="207" priority="214" stopIfTrue="1" operator="equal">
      <formula>0</formula>
    </cfRule>
  </conditionalFormatting>
  <conditionalFormatting sqref="I421">
    <cfRule type="cellIs" dxfId="206" priority="215" stopIfTrue="1" operator="equal">
      <formula>0</formula>
    </cfRule>
  </conditionalFormatting>
  <conditionalFormatting sqref="I417">
    <cfRule type="cellIs" dxfId="205" priority="218" stopIfTrue="1" operator="equal">
      <formula>0</formula>
    </cfRule>
  </conditionalFormatting>
  <conditionalFormatting sqref="I418">
    <cfRule type="cellIs" dxfId="204" priority="217" stopIfTrue="1" operator="equal">
      <formula>0</formula>
    </cfRule>
  </conditionalFormatting>
  <conditionalFormatting sqref="I478:I479">
    <cfRule type="cellIs" dxfId="203" priority="213" stopIfTrue="1" operator="equal">
      <formula>0</formula>
    </cfRule>
  </conditionalFormatting>
  <conditionalFormatting sqref="I475">
    <cfRule type="cellIs" dxfId="202" priority="212" stopIfTrue="1" operator="equal">
      <formula>0</formula>
    </cfRule>
  </conditionalFormatting>
  <conditionalFormatting sqref="I476">
    <cfRule type="cellIs" dxfId="201" priority="211" stopIfTrue="1" operator="equal">
      <formula>0</formula>
    </cfRule>
  </conditionalFormatting>
  <conditionalFormatting sqref="I477">
    <cfRule type="cellIs" dxfId="200" priority="210" stopIfTrue="1" operator="equal">
      <formula>0</formula>
    </cfRule>
  </conditionalFormatting>
  <conditionalFormatting sqref="I424">
    <cfRule type="cellIs" dxfId="199" priority="208" stopIfTrue="1" operator="equal">
      <formula>0</formula>
    </cfRule>
  </conditionalFormatting>
  <conditionalFormatting sqref="I423">
    <cfRule type="cellIs" dxfId="198" priority="209" stopIfTrue="1" operator="equal">
      <formula>0</formula>
    </cfRule>
  </conditionalFormatting>
  <conditionalFormatting sqref="I451">
    <cfRule type="cellIs" dxfId="197" priority="205" stopIfTrue="1" operator="equal">
      <formula>0</formula>
    </cfRule>
  </conditionalFormatting>
  <conditionalFormatting sqref="I433">
    <cfRule type="cellIs" dxfId="196" priority="207" stopIfTrue="1" operator="equal">
      <formula>0</formula>
    </cfRule>
  </conditionalFormatting>
  <conditionalFormatting sqref="I442">
    <cfRule type="cellIs" dxfId="195" priority="206" stopIfTrue="1" operator="equal">
      <formula>0</formula>
    </cfRule>
  </conditionalFormatting>
  <conditionalFormatting sqref="I471">
    <cfRule type="cellIs" dxfId="194" priority="203" stopIfTrue="1" operator="equal">
      <formula>0</formula>
    </cfRule>
  </conditionalFormatting>
  <conditionalFormatting sqref="I468">
    <cfRule type="cellIs" dxfId="193" priority="204" stopIfTrue="1" operator="equal">
      <formula>0</formula>
    </cfRule>
  </conditionalFormatting>
  <conditionalFormatting sqref="I425">
    <cfRule type="cellIs" dxfId="192" priority="202" stopIfTrue="1" operator="equal">
      <formula>0</formula>
    </cfRule>
  </conditionalFormatting>
  <conditionalFormatting sqref="I426">
    <cfRule type="cellIs" dxfId="191" priority="201" stopIfTrue="1" operator="equal">
      <formula>0</formula>
    </cfRule>
  </conditionalFormatting>
  <conditionalFormatting sqref="I472">
    <cfRule type="cellIs" dxfId="190" priority="196" stopIfTrue="1" operator="equal">
      <formula>0</formula>
    </cfRule>
  </conditionalFormatting>
  <conditionalFormatting sqref="I473">
    <cfRule type="cellIs" dxfId="189" priority="195" stopIfTrue="1" operator="equal">
      <formula>0</formula>
    </cfRule>
  </conditionalFormatting>
  <conditionalFormatting sqref="I427">
    <cfRule type="cellIs" dxfId="188" priority="200" stopIfTrue="1" operator="equal">
      <formula>0</formula>
    </cfRule>
  </conditionalFormatting>
  <conditionalFormatting sqref="I428">
    <cfRule type="cellIs" dxfId="187" priority="199" stopIfTrue="1" operator="equal">
      <formula>0</formula>
    </cfRule>
  </conditionalFormatting>
  <conditionalFormatting sqref="I469">
    <cfRule type="cellIs" dxfId="186" priority="198" stopIfTrue="1" operator="equal">
      <formula>0</formula>
    </cfRule>
  </conditionalFormatting>
  <conditionalFormatting sqref="I470">
    <cfRule type="cellIs" dxfId="185" priority="197" stopIfTrue="1" operator="equal">
      <formula>0</formula>
    </cfRule>
  </conditionalFormatting>
  <conditionalFormatting sqref="I474">
    <cfRule type="cellIs" dxfId="184" priority="194" stopIfTrue="1" operator="equal">
      <formula>0</formula>
    </cfRule>
  </conditionalFormatting>
  <conditionalFormatting sqref="I452">
    <cfRule type="cellIs" dxfId="183" priority="193" stopIfTrue="1" operator="equal">
      <formula>0</formula>
    </cfRule>
  </conditionalFormatting>
  <conditionalFormatting sqref="I453">
    <cfRule type="cellIs" dxfId="182" priority="192" stopIfTrue="1" operator="equal">
      <formula>0</formula>
    </cfRule>
  </conditionalFormatting>
  <conditionalFormatting sqref="I454">
    <cfRule type="cellIs" dxfId="181" priority="191" stopIfTrue="1" operator="equal">
      <formula>0</formula>
    </cfRule>
  </conditionalFormatting>
  <conditionalFormatting sqref="I455">
    <cfRule type="cellIs" dxfId="180" priority="190" stopIfTrue="1" operator="equal">
      <formula>0</formula>
    </cfRule>
  </conditionalFormatting>
  <conditionalFormatting sqref="I445">
    <cfRule type="cellIs" dxfId="179" priority="187" stopIfTrue="1" operator="equal">
      <formula>0</formula>
    </cfRule>
  </conditionalFormatting>
  <conditionalFormatting sqref="I444">
    <cfRule type="cellIs" dxfId="178" priority="188" stopIfTrue="1" operator="equal">
      <formula>0</formula>
    </cfRule>
  </conditionalFormatting>
  <conditionalFormatting sqref="I446">
    <cfRule type="cellIs" dxfId="177" priority="186" stopIfTrue="1" operator="equal">
      <formula>0</formula>
    </cfRule>
  </conditionalFormatting>
  <conditionalFormatting sqref="I443">
    <cfRule type="cellIs" dxfId="176" priority="189" stopIfTrue="1" operator="equal">
      <formula>0</formula>
    </cfRule>
  </conditionalFormatting>
  <conditionalFormatting sqref="I450">
    <cfRule type="cellIs" dxfId="175" priority="185" stopIfTrue="1" operator="equal">
      <formula>0</formula>
    </cfRule>
  </conditionalFormatting>
  <conditionalFormatting sqref="I429">
    <cfRule type="cellIs" dxfId="174" priority="184" stopIfTrue="1" operator="equal">
      <formula>0</formula>
    </cfRule>
  </conditionalFormatting>
  <conditionalFormatting sqref="I430">
    <cfRule type="cellIs" dxfId="173" priority="183" stopIfTrue="1" operator="equal">
      <formula>0</formula>
    </cfRule>
  </conditionalFormatting>
  <conditionalFormatting sqref="I431">
    <cfRule type="cellIs" dxfId="172" priority="182" stopIfTrue="1" operator="equal">
      <formula>0</formula>
    </cfRule>
  </conditionalFormatting>
  <conditionalFormatting sqref="I461">
    <cfRule type="cellIs" dxfId="171" priority="169" stopIfTrue="1" operator="equal">
      <formula>0</formula>
    </cfRule>
  </conditionalFormatting>
  <conditionalFormatting sqref="I439">
    <cfRule type="cellIs" dxfId="170" priority="175" stopIfTrue="1" operator="equal">
      <formula>0</formula>
    </cfRule>
  </conditionalFormatting>
  <conditionalFormatting sqref="I432">
    <cfRule type="cellIs" dxfId="169" priority="181" stopIfTrue="1" operator="equal">
      <formula>0</formula>
    </cfRule>
  </conditionalFormatting>
  <conditionalFormatting sqref="I434">
    <cfRule type="cellIs" dxfId="168" priority="180" stopIfTrue="1" operator="equal">
      <formula>0</formula>
    </cfRule>
  </conditionalFormatting>
  <conditionalFormatting sqref="I435">
    <cfRule type="cellIs" dxfId="167" priority="179" stopIfTrue="1" operator="equal">
      <formula>0</formula>
    </cfRule>
  </conditionalFormatting>
  <conditionalFormatting sqref="I436">
    <cfRule type="cellIs" dxfId="166" priority="178" stopIfTrue="1" operator="equal">
      <formula>0</formula>
    </cfRule>
  </conditionalFormatting>
  <conditionalFormatting sqref="I437">
    <cfRule type="cellIs" dxfId="165" priority="177" stopIfTrue="1" operator="equal">
      <formula>0</formula>
    </cfRule>
  </conditionalFormatting>
  <conditionalFormatting sqref="I438">
    <cfRule type="cellIs" dxfId="164" priority="176" stopIfTrue="1" operator="equal">
      <formula>0</formula>
    </cfRule>
  </conditionalFormatting>
  <conditionalFormatting sqref="I447">
    <cfRule type="cellIs" dxfId="163" priority="172" stopIfTrue="1" operator="equal">
      <formula>0</formula>
    </cfRule>
  </conditionalFormatting>
  <conditionalFormatting sqref="I440">
    <cfRule type="cellIs" dxfId="162" priority="174" stopIfTrue="1" operator="equal">
      <formula>0</formula>
    </cfRule>
  </conditionalFormatting>
  <conditionalFormatting sqref="I441">
    <cfRule type="cellIs" dxfId="161" priority="173" stopIfTrue="1" operator="equal">
      <formula>0</formula>
    </cfRule>
  </conditionalFormatting>
  <conditionalFormatting sqref="I462">
    <cfRule type="cellIs" dxfId="160" priority="168" stopIfTrue="1" operator="equal">
      <formula>0</formula>
    </cfRule>
  </conditionalFormatting>
  <conditionalFormatting sqref="I449">
    <cfRule type="cellIs" dxfId="159" priority="171" stopIfTrue="1" operator="equal">
      <formula>0</formula>
    </cfRule>
  </conditionalFormatting>
  <conditionalFormatting sqref="I463">
    <cfRule type="cellIs" dxfId="158" priority="167" stopIfTrue="1" operator="equal">
      <formula>0</formula>
    </cfRule>
  </conditionalFormatting>
  <conditionalFormatting sqref="I460">
    <cfRule type="cellIs" dxfId="157" priority="170" stopIfTrue="1" operator="equal">
      <formula>0</formula>
    </cfRule>
  </conditionalFormatting>
  <conditionalFormatting sqref="I467">
    <cfRule type="cellIs" dxfId="156" priority="164" stopIfTrue="1" operator="equal">
      <formula>0</formula>
    </cfRule>
  </conditionalFormatting>
  <conditionalFormatting sqref="I465">
    <cfRule type="cellIs" dxfId="155" priority="166" stopIfTrue="1" operator="equal">
      <formula>0</formula>
    </cfRule>
  </conditionalFormatting>
  <conditionalFormatting sqref="I466">
    <cfRule type="cellIs" dxfId="154" priority="165" stopIfTrue="1" operator="equal">
      <formula>0</formula>
    </cfRule>
  </conditionalFormatting>
  <conditionalFormatting sqref="I464">
    <cfRule type="cellIs" dxfId="153" priority="163" stopIfTrue="1" operator="equal">
      <formula>0</formula>
    </cfRule>
  </conditionalFormatting>
  <conditionalFormatting sqref="I448">
    <cfRule type="cellIs" dxfId="152" priority="162" stopIfTrue="1" operator="equal">
      <formula>0</formula>
    </cfRule>
  </conditionalFormatting>
  <conditionalFormatting sqref="I456">
    <cfRule type="cellIs" dxfId="151" priority="161" stopIfTrue="1" operator="equal">
      <formula>0</formula>
    </cfRule>
  </conditionalFormatting>
  <conditionalFormatting sqref="I457">
    <cfRule type="cellIs" dxfId="150" priority="160" stopIfTrue="1" operator="equal">
      <formula>0</formula>
    </cfRule>
  </conditionalFormatting>
  <conditionalFormatting sqref="I458">
    <cfRule type="cellIs" dxfId="149" priority="159" stopIfTrue="1" operator="equal">
      <formula>0</formula>
    </cfRule>
  </conditionalFormatting>
  <conditionalFormatting sqref="I459">
    <cfRule type="cellIs" dxfId="148" priority="158" stopIfTrue="1" operator="equal">
      <formula>0</formula>
    </cfRule>
  </conditionalFormatting>
  <conditionalFormatting sqref="I480">
    <cfRule type="cellIs" dxfId="147" priority="157" stopIfTrue="1" operator="equal">
      <formula>0</formula>
    </cfRule>
  </conditionalFormatting>
  <conditionalFormatting sqref="I481">
    <cfRule type="cellIs" dxfId="146" priority="156" stopIfTrue="1" operator="equal">
      <formula>0</formula>
    </cfRule>
  </conditionalFormatting>
  <conditionalFormatting sqref="I490">
    <cfRule type="cellIs" dxfId="145" priority="154" stopIfTrue="1" operator="equal">
      <formula>0</formula>
    </cfRule>
  </conditionalFormatting>
  <conditionalFormatting sqref="I485">
    <cfRule type="cellIs" dxfId="144" priority="155" stopIfTrue="1" operator="equal">
      <formula>0</formula>
    </cfRule>
  </conditionalFormatting>
  <conditionalFormatting sqref="I482">
    <cfRule type="cellIs" dxfId="143" priority="153" stopIfTrue="1" operator="equal">
      <formula>0</formula>
    </cfRule>
  </conditionalFormatting>
  <conditionalFormatting sqref="I483">
    <cfRule type="cellIs" dxfId="142" priority="152" stopIfTrue="1" operator="equal">
      <formula>0</formula>
    </cfRule>
  </conditionalFormatting>
  <conditionalFormatting sqref="I484">
    <cfRule type="cellIs" dxfId="141" priority="151" stopIfTrue="1" operator="equal">
      <formula>0</formula>
    </cfRule>
  </conditionalFormatting>
  <conditionalFormatting sqref="I486">
    <cfRule type="cellIs" dxfId="140" priority="150" stopIfTrue="1" operator="equal">
      <formula>0</formula>
    </cfRule>
  </conditionalFormatting>
  <conditionalFormatting sqref="I487">
    <cfRule type="cellIs" dxfId="139" priority="149" stopIfTrue="1" operator="equal">
      <formula>0</formula>
    </cfRule>
  </conditionalFormatting>
  <conditionalFormatting sqref="I488:I489">
    <cfRule type="cellIs" dxfId="138" priority="148" stopIfTrue="1" operator="equal">
      <formula>0</formula>
    </cfRule>
  </conditionalFormatting>
  <conditionalFormatting sqref="I491">
    <cfRule type="cellIs" dxfId="137" priority="147" stopIfTrue="1" operator="equal">
      <formula>0</formula>
    </cfRule>
  </conditionalFormatting>
  <conditionalFormatting sqref="I492">
    <cfRule type="cellIs" dxfId="136" priority="146" stopIfTrue="1" operator="equal">
      <formula>0</formula>
    </cfRule>
  </conditionalFormatting>
  <conditionalFormatting sqref="I493:I494">
    <cfRule type="cellIs" dxfId="135" priority="145" stopIfTrue="1" operator="equal">
      <formula>0</formula>
    </cfRule>
  </conditionalFormatting>
  <conditionalFormatting sqref="I495">
    <cfRule type="cellIs" dxfId="134" priority="144" stopIfTrue="1" operator="equal">
      <formula>0</formula>
    </cfRule>
  </conditionalFormatting>
  <conditionalFormatting sqref="I496">
    <cfRule type="cellIs" dxfId="133" priority="143" stopIfTrue="1" operator="equal">
      <formula>0</formula>
    </cfRule>
  </conditionalFormatting>
  <conditionalFormatting sqref="I497">
    <cfRule type="cellIs" dxfId="132" priority="142" stopIfTrue="1" operator="equal">
      <formula>0</formula>
    </cfRule>
  </conditionalFormatting>
  <conditionalFormatting sqref="I501">
    <cfRule type="cellIs" dxfId="131" priority="138" stopIfTrue="1" operator="equal">
      <formula>0</formula>
    </cfRule>
  </conditionalFormatting>
  <conditionalFormatting sqref="I502">
    <cfRule type="cellIs" dxfId="130" priority="137" stopIfTrue="1" operator="equal">
      <formula>0</formula>
    </cfRule>
  </conditionalFormatting>
  <conditionalFormatting sqref="I500">
    <cfRule type="cellIs" dxfId="129" priority="139" stopIfTrue="1" operator="equal">
      <formula>0</formula>
    </cfRule>
  </conditionalFormatting>
  <conditionalFormatting sqref="I498">
    <cfRule type="cellIs" dxfId="128" priority="141" stopIfTrue="1" operator="equal">
      <formula>0</formula>
    </cfRule>
  </conditionalFormatting>
  <conditionalFormatting sqref="I499">
    <cfRule type="cellIs" dxfId="127" priority="140" stopIfTrue="1" operator="equal">
      <formula>0</formula>
    </cfRule>
  </conditionalFormatting>
  <conditionalFormatting sqref="I503">
    <cfRule type="cellIs" dxfId="126" priority="136" stopIfTrue="1" operator="equal">
      <formula>0</formula>
    </cfRule>
  </conditionalFormatting>
  <conditionalFormatting sqref="I504">
    <cfRule type="cellIs" dxfId="125" priority="135" stopIfTrue="1" operator="equal">
      <formula>0</formula>
    </cfRule>
  </conditionalFormatting>
  <conditionalFormatting sqref="I505">
    <cfRule type="cellIs" dxfId="124" priority="134" stopIfTrue="1" operator="equal">
      <formula>0</formula>
    </cfRule>
  </conditionalFormatting>
  <conditionalFormatting sqref="I506">
    <cfRule type="cellIs" dxfId="123" priority="133" stopIfTrue="1" operator="equal">
      <formula>0</formula>
    </cfRule>
  </conditionalFormatting>
  <conditionalFormatting sqref="I507">
    <cfRule type="cellIs" dxfId="122" priority="132" stopIfTrue="1" operator="equal">
      <formula>0</formula>
    </cfRule>
  </conditionalFormatting>
  <conditionalFormatting sqref="I508">
    <cfRule type="cellIs" dxfId="121" priority="131" stopIfTrue="1" operator="equal">
      <formula>0</formula>
    </cfRule>
  </conditionalFormatting>
  <conditionalFormatting sqref="I509 I513:I515">
    <cfRule type="cellIs" dxfId="120" priority="130" stopIfTrue="1" operator="equal">
      <formula>0</formula>
    </cfRule>
  </conditionalFormatting>
  <conditionalFormatting sqref="I516">
    <cfRule type="cellIs" dxfId="119" priority="129" stopIfTrue="1" operator="equal">
      <formula>0</formula>
    </cfRule>
  </conditionalFormatting>
  <conditionalFormatting sqref="I517">
    <cfRule type="cellIs" dxfId="118" priority="128" stopIfTrue="1" operator="equal">
      <formula>0</formula>
    </cfRule>
  </conditionalFormatting>
  <conditionalFormatting sqref="I518">
    <cfRule type="cellIs" dxfId="117" priority="127" stopIfTrue="1" operator="equal">
      <formula>0</formula>
    </cfRule>
  </conditionalFormatting>
  <conditionalFormatting sqref="I519:I530">
    <cfRule type="cellIs" dxfId="116" priority="126" stopIfTrue="1" operator="equal">
      <formula>0</formula>
    </cfRule>
  </conditionalFormatting>
  <conditionalFormatting sqref="I510">
    <cfRule type="cellIs" dxfId="115" priority="125" stopIfTrue="1" operator="equal">
      <formula>0</formula>
    </cfRule>
  </conditionalFormatting>
  <conditionalFormatting sqref="I511">
    <cfRule type="cellIs" dxfId="114" priority="124" stopIfTrue="1" operator="equal">
      <formula>0</formula>
    </cfRule>
  </conditionalFormatting>
  <conditionalFormatting sqref="I512">
    <cfRule type="cellIs" dxfId="113" priority="123" stopIfTrue="1" operator="equal">
      <formula>0</formula>
    </cfRule>
  </conditionalFormatting>
  <conditionalFormatting sqref="I531:I532">
    <cfRule type="cellIs" dxfId="112" priority="122" stopIfTrue="1" operator="equal">
      <formula>0</formula>
    </cfRule>
  </conditionalFormatting>
  <conditionalFormatting sqref="I536">
    <cfRule type="cellIs" dxfId="111" priority="121" stopIfTrue="1" operator="equal">
      <formula>0</formula>
    </cfRule>
  </conditionalFormatting>
  <conditionalFormatting sqref="I533 I535">
    <cfRule type="cellIs" dxfId="110" priority="120" stopIfTrue="1" operator="equal">
      <formula>0</formula>
    </cfRule>
  </conditionalFormatting>
  <conditionalFormatting sqref="I537:I538">
    <cfRule type="cellIs" dxfId="109" priority="119" stopIfTrue="1" operator="equal">
      <formula>0</formula>
    </cfRule>
  </conditionalFormatting>
  <conditionalFormatting sqref="I534">
    <cfRule type="cellIs" dxfId="108" priority="118" stopIfTrue="1" operator="equal">
      <formula>0</formula>
    </cfRule>
  </conditionalFormatting>
  <conditionalFormatting sqref="I539">
    <cfRule type="cellIs" dxfId="107" priority="117" stopIfTrue="1" operator="equal">
      <formula>0</formula>
    </cfRule>
  </conditionalFormatting>
  <conditionalFormatting sqref="I540">
    <cfRule type="cellIs" dxfId="106" priority="116" stopIfTrue="1" operator="equal">
      <formula>0</formula>
    </cfRule>
  </conditionalFormatting>
  <conditionalFormatting sqref="I541 I543">
    <cfRule type="cellIs" dxfId="105" priority="115" stopIfTrue="1" operator="equal">
      <formula>0</formula>
    </cfRule>
  </conditionalFormatting>
  <conditionalFormatting sqref="I542">
    <cfRule type="cellIs" dxfId="104" priority="114" stopIfTrue="1" operator="equal">
      <formula>0</formula>
    </cfRule>
  </conditionalFormatting>
  <conditionalFormatting sqref="I545 I547">
    <cfRule type="cellIs" dxfId="103" priority="113" stopIfTrue="1" operator="equal">
      <formula>0</formula>
    </cfRule>
  </conditionalFormatting>
  <conditionalFormatting sqref="I546">
    <cfRule type="cellIs" dxfId="102" priority="112" stopIfTrue="1" operator="equal">
      <formula>0</formula>
    </cfRule>
  </conditionalFormatting>
  <conditionalFormatting sqref="I549">
    <cfRule type="cellIs" dxfId="101" priority="111" stopIfTrue="1" operator="equal">
      <formula>0</formula>
    </cfRule>
  </conditionalFormatting>
  <conditionalFormatting sqref="GZ548 HH548 HP548 HX548 IF548 IN548 IV548 JD548 JL548 JT548 KB548 KJ548 KR548 KZ548 LH548 LP548 LX548 MF548 MN548 MV548 ND548 NL548 NT548 OB548 OJ548 OR548 OZ548 PH548 PP548 PX548 QF548 QN548 QV548 RD548 RL548 RT548 SB548 SJ548 SR548 SZ548 TH548 TP548 TX548 UF548 UN548 UV548 VD548 VL548 VT548 WB548 WJ548 WR548 WZ548 XH548 XP548 XX548 YF548 YN548 YV548 ZD548 ZL548 ZT548 AAB548 AAJ548 AAR548 AAZ548 ABH548 ABP548 ABX548 ACF548 ACN548 ACV548 ADD548 ADL548 ADT548 AEB548 AEJ548 AER548 AEZ548 AFH548 AFP548 AFX548 AGF548 AGN548 AGV548 AHD548 AHL548 AHT548 AIB548 AIJ548 AIR548 AIZ548 AJH548 AJP548 AJX548 AKF548 AKN548 AKV548 ALD548 ALL548 ALT548 AMB548 AMJ548 AMR548 AMZ548 ANH548 ANP548 ANX548 AOF548 AON548 AOV548 APD548 APL548 APT548 AQB548 AQJ548 AQR548 AQZ548 ARH548 ARP548 ARX548 ASF548 ASN548 ASV548 ATD548 ATL548 ATT548 AUB548 AUJ548 AUR548 AUZ548 AVH548 AVP548 AVX548 AWF548 AWN548 AWV548 AXD548 AXL548 AXT548 AYB548 AYJ548 AYR548 AYZ548 AZH548 AZP548 AZX548 BAF548 BAN548 BAV548 BBD548 BBL548 BBT548 BCB548 BCJ548 BCR548 BCZ548 BDH548 BDP548 BDX548 BEF548 BEN548 BEV548 BFD548 BFL548 BFT548 BGB548 BGJ548 BGR548 BGZ548 BHH548 BHP548 BHX548 BIF548 BIN548 BIV548 BJD548 BJL548 BJT548 BKB548 BKJ548 BKR548 BKZ548 BLH548 BLP548 BLX548 BMF548 BMN548 BMV548 BND548 BNL548 BNT548 BOB548 BOJ548 BOR548 BOZ548 BPH548 BPP548 BPX548 BQF548 BQN548 BQV548 BRD548 BRL548 BRT548 BSB548 BSJ548 BSR548 BSZ548 BTH548 BTP548 BTX548 BUF548 BUN548 BUV548 BVD548 BVL548 BVT548 BWB548 BWJ548 BWR548 BWZ548 BXH548 BXP548 BXX548 BYF548 BYN548 BYV548 BZD548 BZL548 BZT548 CAB548 CAJ548 CAR548 CAZ548 CBH548 CBP548 CBX548 CCF548 CCN548 CCV548 CDD548 CDL548 CDT548 CEB548 CEJ548 CER548 CEZ548 CFH548 CFP548 CFX548 CGF548 CGN548 CGV548 CHD548 CHL548 CHT548 CIB548 CIJ548 CIR548 CIZ548 CJH548 CJP548 CJX548 CKF548 CKN548 CKV548 CLD548 CLL548 CLT548 CMB548 CMJ548 CMR548 CMZ548 CNH548 CNP548 CNX548 COF548 CON548 COV548 CPD548 CPL548 CPT548 CQB548 CQJ548 CQR548 CQZ548 CRH548 CRP548 CRX548 CSF548 CSN548 CSV548 CTD548 CTL548 CTT548 CUB548 CUJ548 CUR548 CUZ548 CVH548 CVP548 CVX548 CWF548 CWN548 CWV548 CXD548 CXL548 CXT548 CYB548 CYJ548 CYR548 CYZ548 CZH548 CZP548 CZX548 DAF548 DAN548 DAV548 DBD548 DBL548 DBT548 DCB548 DCJ548 DCR548 DCZ548 DDH548 DDP548 DDX548 DEF548 DEN548 DEV548 DFD548 DFL548 DFT548 DGB548 DGJ548 DGR548 DGZ548 DHH548 DHP548 DHX548 DIF548 DIN548 DIV548 DJD548 DJL548 DJT548 DKB548 DKJ548 DKR548 DKZ548 DLH548 DLP548 DLX548 DMF548 DMN548 DMV548 DND548 DNL548 DNT548 DOB548 DOJ548 DOR548 DOZ548 DPH548 DPP548 DPX548 DQF548 DQN548 DQV548 DRD548 DRL548 DRT548 DSB548 DSJ548 DSR548 DSZ548 DTH548 DTP548 DTX548 DUF548 DUN548 DUV548 DVD548 DVL548 DVT548 DWB548 DWJ548 DWR548 DWZ548 DXH548 DXP548 DXX548 DYF548 DYN548 DYV548 DZD548 DZL548 DZT548 EAB548 EAJ548 EAR548 EAZ548 EBH548 EBP548 EBX548 ECF548 ECN548 ECV548 EDD548 EDL548 EDT548 EEB548 EEJ548 EER548 EEZ548 EFH548 EFP548 EFX548 EGF548 EGN548 EGV548 EHD548 EHL548 EHT548 EIB548 EIJ548 EIR548 EIZ548 EJH548 EJP548 EJX548 EKF548 EKN548 EKV548 ELD548 ELL548 ELT548 EMB548 EMJ548 EMR548 EMZ548 ENH548 ENP548 ENX548 EOF548 EON548 EOV548 EPD548 EPL548 EPT548 EQB548 EQJ548 EQR548 EQZ548 ERH548 ERP548 ERX548 ESF548 ESN548 ESV548 ETD548 ETL548 ETT548 EUB548 EUJ548 EUR548 EUZ548 EVH548 EVP548 EVX548 EWF548 EWN548 EWV548 EXD548 EXL548 EXT548 EYB548 EYJ548 EYR548 EYZ548 EZH548 EZP548 EZX548 FAF548 FAN548 FAV548 FBD548 FBL548 FBT548 FCB548 FCJ548 FCR548 FCZ548 FDH548 FDP548 FDX548 FEF548 FEN548 FEV548 FFD548 FFL548 FFT548 FGB548 FGJ548 FGR548 FGZ548 FHH548 FHP548 FHX548 FIF548 FIN548 FIV548 FJD548 FJL548 FJT548 FKB548 FKJ548 FKR548 FKZ548 FLH548 FLP548 FLX548 FMF548 FMN548 FMV548 FND548 FNL548 FNT548 FOB548 FOJ548 FOR548 FOZ548 FPH548 FPP548 FPX548 FQF548 FQN548 FQV548 FRD548 FRL548 FRT548 FSB548 FSJ548 FSR548 FSZ548 FTH548 FTP548 FTX548 FUF548 FUN548 FUV548 FVD548 FVL548 FVT548 FWB548 FWJ548 FWR548 FWZ548 FXH548 FXP548 FXX548 FYF548 FYN548 FYV548 FZD548 FZL548 FZT548 GAB548 GAJ548 GAR548 GAZ548 GBH548 GBP548 GBX548 GCF548 GCN548 GCV548 GDD548 GDL548 GDT548 GEB548 GEJ548 GER548 GEZ548 GFH548 GFP548 GFX548 GGF548 GGN548 GGV548 GHD548 GHL548 GHT548 GIB548 GIJ548 GIR548 GIZ548 GJH548 GJP548 GJX548 GKF548 GKN548 GKV548 GLD548 GLL548 GLT548 GMB548 GMJ548 GMR548 GMZ548 GNH548 GNP548 GNX548 GOF548 GON548 GOV548 GPD548 GPL548 GPT548 GQB548 GQJ548 GQR548 GQZ548 GRH548 GRP548 GRX548 GSF548 GSN548 GSV548 GTD548 GTL548 GTT548 GUB548 GUJ548 GUR548 GUZ548 GVH548 GVP548 GVX548 GWF548 GWN548 GWV548 GXD548 GXL548 GXT548 GYB548 GYJ548 GYR548 GYZ548 GZH548 GZP548 GZX548 HAF548 HAN548 HAV548 HBD548 HBL548 HBT548 HCB548 HCJ548 HCR548 HCZ548 HDH548 HDP548 HDX548 HEF548 HEN548 HEV548 HFD548 HFL548 HFT548 HGB548 HGJ548 HGR548 HGZ548 HHH548 HHP548 HHX548 HIF548 HIN548 HIV548 HJD548 HJL548 HJT548 HKB548 HKJ548 HKR548 HKZ548 HLH548 HLP548 HLX548 HMF548 HMN548 HMV548 HND548 HNL548 HNT548 HOB548 HOJ548 HOR548 HOZ548 HPH548 HPP548 HPX548 HQF548 HQN548 HQV548 HRD548 HRL548 HRT548 HSB548 HSJ548 HSR548 HSZ548 HTH548 HTP548 HTX548 HUF548 HUN548 HUV548 HVD548 HVL548 HVT548 HWB548 HWJ548 HWR548 HWZ548 HXH548 HXP548 HXX548 HYF548 HYN548 HYV548 HZD548 HZL548 HZT548 IAB548 IAJ548 IAR548 IAZ548 IBH548 IBP548 IBX548 ICF548 ICN548 ICV548 IDD548 IDL548 IDT548 IEB548 IEJ548 IER548 IEZ548 IFH548 IFP548 IFX548 IGF548 IGN548 IGV548 IHD548 IHL548 IHT548 IIB548 IIJ548 IIR548 IIZ548 IJH548 IJP548 IJX548 IKF548 IKN548 IKV548 ILD548 ILL548 ILT548 IMB548 IMJ548 IMR548 IMZ548 INH548 INP548 INX548 IOF548 ION548 IOV548 IPD548 IPL548 IPT548 IQB548 IQJ548 IQR548 IQZ548 IRH548 IRP548 IRX548 ISF548 ISN548 ISV548 ITD548 ITL548 ITT548 IUB548 IUJ548 IUR548 IUZ548 IVH548 IVP548 IVX548 IWF548 IWN548 IWV548 IXD548 IXL548 IXT548 IYB548 IYJ548 IYR548 IYZ548 IZH548 IZP548 IZX548 JAF548 JAN548 JAV548 JBD548 JBL548 JBT548 JCB548 JCJ548 JCR548 JCZ548 JDH548 JDP548 JDX548 JEF548 JEN548 JEV548 JFD548 JFL548 JFT548 JGB548 JGJ548 JGR548 JGZ548 JHH548 JHP548 JHX548 JIF548 JIN548 JIV548 JJD548 JJL548 JJT548 JKB548 JKJ548 JKR548 JKZ548 JLH548 JLP548 JLX548 JMF548 JMN548 JMV548 JND548 JNL548 JNT548 JOB548 JOJ548 JOR548 JOZ548 JPH548 JPP548 JPX548 JQF548 JQN548 JQV548 JRD548 JRL548 JRT548 JSB548 JSJ548 JSR548 JSZ548 JTH548 JTP548 JTX548 JUF548 JUN548 JUV548 JVD548 JVL548 JVT548 JWB548 JWJ548 JWR548 JWZ548 JXH548 JXP548 JXX548 JYF548 JYN548 JYV548 JZD548 JZL548 JZT548 KAB548 KAJ548 KAR548 KAZ548 KBH548 KBP548 KBX548 KCF548 KCN548 KCV548 KDD548 KDL548 KDT548 KEB548 KEJ548 KER548 KEZ548 KFH548 KFP548 KFX548 KGF548 KGN548 KGV548 KHD548 KHL548 KHT548 KIB548 KIJ548 KIR548 KIZ548 KJH548 KJP548 KJX548 KKF548 KKN548 KKV548 KLD548 KLL548 KLT548 KMB548 KMJ548 KMR548 KMZ548 KNH548 KNP548 KNX548 KOF548 KON548 KOV548 KPD548 KPL548 KPT548 KQB548 KQJ548 KQR548 KQZ548 KRH548 KRP548 KRX548 KSF548 KSN548 KSV548 KTD548 KTL548 KTT548 KUB548 KUJ548 KUR548 KUZ548 KVH548 KVP548 KVX548 KWF548 KWN548 KWV548 KXD548 KXL548 KXT548 KYB548 KYJ548 KYR548 KYZ548 KZH548 KZP548 KZX548 LAF548 LAN548 LAV548 LBD548 LBL548 LBT548 LCB548 LCJ548 LCR548 LCZ548 LDH548 LDP548 LDX548 LEF548 LEN548 LEV548 LFD548 LFL548 LFT548 LGB548 LGJ548 LGR548 LGZ548 LHH548 LHP548 LHX548 LIF548 LIN548 LIV548 LJD548 LJL548 LJT548 LKB548 LKJ548 LKR548 LKZ548 LLH548 LLP548 LLX548 LMF548 LMN548 LMV548 LND548 LNL548 LNT548 LOB548 LOJ548 LOR548 LOZ548 LPH548 LPP548 LPX548 LQF548 LQN548 LQV548 LRD548 LRL548 LRT548 LSB548 LSJ548 LSR548 LSZ548 LTH548 LTP548 LTX548 LUF548 LUN548 LUV548 LVD548 LVL548 LVT548 LWB548 LWJ548 LWR548 LWZ548 LXH548 LXP548 LXX548 LYF548 LYN548 LYV548 LZD548 LZL548 LZT548 MAB548 MAJ548 MAR548 MAZ548 MBH548 MBP548 MBX548 MCF548 MCN548 MCV548 MDD548 MDL548 MDT548 MEB548 MEJ548 MER548 MEZ548 MFH548 MFP548 MFX548 MGF548 MGN548 MGV548 MHD548 MHL548 MHT548 MIB548 MIJ548 MIR548 MIZ548 MJH548 MJP548 MJX548 MKF548 MKN548 MKV548 MLD548 MLL548 MLT548 MMB548 MMJ548 MMR548 MMZ548 MNH548 MNP548 MNX548 MOF548 MON548 MOV548 MPD548 MPL548 MPT548 MQB548 MQJ548 MQR548 MQZ548 MRH548 MRP548 MRX548 MSF548 MSN548 MSV548 MTD548 MTL548 MTT548 MUB548 MUJ548 MUR548 MUZ548 MVH548 MVP548 MVX548 MWF548 MWN548 MWV548 MXD548 MXL548 MXT548 MYB548 MYJ548 MYR548 MYZ548 MZH548 MZP548 MZX548 NAF548 NAN548 NAV548 NBD548 NBL548 NBT548 NCB548 NCJ548 NCR548 NCZ548 NDH548 NDP548 NDX548 NEF548 NEN548 NEV548 NFD548 NFL548 NFT548 NGB548 NGJ548 NGR548 NGZ548 NHH548 NHP548 NHX548 NIF548 NIN548 NIV548 NJD548 NJL548 NJT548 NKB548 NKJ548 NKR548 NKZ548 NLH548 NLP548 NLX548 NMF548 NMN548 NMV548 NND548 NNL548 NNT548 NOB548 NOJ548 NOR548 NOZ548 NPH548 NPP548 NPX548 NQF548 NQN548 NQV548 NRD548 NRL548 NRT548 NSB548 NSJ548 NSR548 NSZ548 NTH548 NTP548 NTX548 NUF548 NUN548 NUV548 NVD548 NVL548 NVT548 NWB548 NWJ548 NWR548 NWZ548 NXH548 NXP548 NXX548 NYF548 NYN548 NYV548 NZD548 NZL548 NZT548 OAB548 OAJ548 OAR548 OAZ548 OBH548 OBP548 OBX548 OCF548 OCN548 OCV548 ODD548 ODL548 ODT548 OEB548 OEJ548 OER548 OEZ548 OFH548 OFP548 OFX548 OGF548 OGN548 OGV548 OHD548 OHL548 OHT548 OIB548 OIJ548 OIR548 OIZ548 OJH548 OJP548 OJX548 OKF548 OKN548 OKV548 OLD548 OLL548 OLT548 OMB548 OMJ548 OMR548 OMZ548 ONH548 ONP548 ONX548 OOF548 OON548 OOV548 OPD548 OPL548 OPT548 OQB548 OQJ548 OQR548 OQZ548 ORH548 ORP548 ORX548 OSF548 OSN548 OSV548 OTD548 OTL548 OTT548 OUB548 OUJ548 OUR548 OUZ548 OVH548 OVP548 OVX548 OWF548 OWN548 OWV548 OXD548 OXL548 OXT548 OYB548 OYJ548 OYR548 OYZ548 OZH548 OZP548 OZX548 PAF548 PAN548 PAV548 PBD548 PBL548 PBT548 PCB548 PCJ548 PCR548 PCZ548 PDH548 PDP548 PDX548 PEF548 PEN548 PEV548 PFD548 PFL548 PFT548 PGB548 PGJ548 PGR548 PGZ548 PHH548 PHP548 PHX548 PIF548 PIN548 PIV548 PJD548 PJL548 PJT548 PKB548 PKJ548 PKR548 PKZ548 PLH548 PLP548 PLX548 PMF548 PMN548 PMV548 PND548 PNL548 PNT548 POB548 POJ548 POR548 POZ548 PPH548 PPP548 PPX548 PQF548 PQN548 PQV548 PRD548 PRL548 PRT548 PSB548 PSJ548 PSR548 PSZ548 PTH548 PTP548 PTX548 PUF548 PUN548 PUV548 PVD548 PVL548 PVT548 PWB548 PWJ548 PWR548 PWZ548 PXH548 PXP548 PXX548 PYF548 PYN548 PYV548 PZD548 PZL548 PZT548 QAB548 QAJ548 QAR548 QAZ548 QBH548 QBP548 QBX548 QCF548 QCN548 QCV548 QDD548 QDL548 QDT548 QEB548 QEJ548 QER548 QEZ548 QFH548 QFP548 QFX548 QGF548 QGN548 QGV548 QHD548 QHL548 QHT548 QIB548 QIJ548 QIR548 QIZ548 QJH548 QJP548 QJX548 QKF548 QKN548 QKV548 QLD548 QLL548 QLT548 QMB548 QMJ548 QMR548 QMZ548 QNH548 QNP548 QNX548 QOF548 QON548 QOV548 QPD548 QPL548 QPT548 QQB548 QQJ548 QQR548 QQZ548 QRH548 QRP548 QRX548 QSF548 QSN548 QSV548 QTD548 QTL548 QTT548 QUB548 QUJ548 QUR548 QUZ548 QVH548 QVP548 QVX548 QWF548 QWN548 QWV548 QXD548 QXL548 QXT548 QYB548 QYJ548 QYR548 QYZ548 QZH548 QZP548 QZX548 RAF548 RAN548 RAV548 RBD548 RBL548 RBT548 RCB548 RCJ548 RCR548 RCZ548 RDH548 RDP548 RDX548 REF548 REN548 REV548 RFD548 RFL548 RFT548 RGB548 RGJ548 RGR548 RGZ548 RHH548 RHP548 RHX548 RIF548 RIN548 RIV548 RJD548 RJL548 RJT548 RKB548 RKJ548 RKR548 RKZ548 RLH548 RLP548 RLX548 RMF548 RMN548 RMV548 RND548 RNL548 RNT548 ROB548 ROJ548 ROR548 ROZ548 RPH548 RPP548 RPX548 RQF548 RQN548 RQV548 RRD548 RRL548 RRT548 RSB548 RSJ548 RSR548 RSZ548 RTH548 RTP548 RTX548 RUF548 RUN548 RUV548 RVD548 RVL548 RVT548 RWB548 RWJ548 RWR548 RWZ548 RXH548 RXP548 RXX548 RYF548 RYN548 RYV548 RZD548 RZL548 RZT548 SAB548 SAJ548 SAR548 SAZ548 SBH548 SBP548 SBX548 SCF548 SCN548 SCV548 SDD548 SDL548 SDT548 SEB548 SEJ548 SER548 SEZ548 SFH548 SFP548 SFX548 SGF548 SGN548 SGV548 SHD548 SHL548 SHT548 SIB548 SIJ548 SIR548 SIZ548 SJH548 SJP548 SJX548 SKF548 SKN548 SKV548 SLD548 SLL548 SLT548 SMB548 SMJ548 SMR548 SMZ548 SNH548 SNP548 SNX548 SOF548 SON548 SOV548 SPD548 SPL548 SPT548 SQB548 SQJ548 SQR548 SQZ548 SRH548 SRP548 SRX548 SSF548 SSN548 SSV548 STD548 STL548 STT548 SUB548 SUJ548 SUR548 SUZ548 SVH548 SVP548 SVX548 SWF548 SWN548 SWV548 SXD548 SXL548 SXT548 SYB548 SYJ548 SYR548 SYZ548 SZH548 SZP548 SZX548 TAF548 TAN548 TAV548 TBD548 TBL548 TBT548 TCB548 TCJ548 TCR548 TCZ548 TDH548 TDP548 TDX548 TEF548 TEN548 TEV548 TFD548 TFL548 TFT548 TGB548 TGJ548 TGR548 TGZ548 THH548 THP548 THX548 TIF548 TIN548 TIV548 TJD548 TJL548 TJT548 TKB548 TKJ548 TKR548 TKZ548 TLH548 TLP548 TLX548 TMF548 TMN548 TMV548 TND548 TNL548 TNT548 TOB548 TOJ548 TOR548 TOZ548 TPH548 TPP548 TPX548 TQF548 TQN548 TQV548 TRD548 TRL548 TRT548 TSB548 TSJ548 TSR548 TSZ548 TTH548 TTP548 TTX548 TUF548 TUN548 TUV548 TVD548 TVL548 TVT548 TWB548 TWJ548 TWR548 TWZ548 TXH548 TXP548 TXX548 TYF548 TYN548 TYV548 TZD548 TZL548 TZT548 UAB548 UAJ548 UAR548 UAZ548 UBH548 UBP548 UBX548 UCF548 UCN548 UCV548 UDD548 UDL548 UDT548 UEB548 UEJ548 UER548 UEZ548 UFH548 UFP548 UFX548 UGF548 UGN548 UGV548 UHD548 UHL548 UHT548 UIB548 UIJ548 UIR548 UIZ548 UJH548 UJP548 UJX548 UKF548 UKN548 UKV548 ULD548 ULL548 ULT548 UMB548 UMJ548 UMR548 UMZ548 UNH548 UNP548 UNX548 UOF548 UON548 UOV548 UPD548 UPL548 UPT548 UQB548 UQJ548 UQR548 UQZ548 URH548 URP548 URX548 USF548 USN548 USV548 UTD548 UTL548 UTT548 UUB548 UUJ548 UUR548 UUZ548 UVH548 UVP548 UVX548 UWF548 UWN548 UWV548 UXD548 UXL548 UXT548 UYB548 UYJ548 UYR548 UYZ548 UZH548 UZP548 UZX548 VAF548 VAN548 VAV548 VBD548 VBL548 VBT548 VCB548 VCJ548 VCR548 VCZ548 VDH548 VDP548 VDX548 VEF548 VEN548 VEV548 VFD548 VFL548 VFT548 VGB548 VGJ548 VGR548 VGZ548 VHH548 VHP548 VHX548 VIF548 VIN548 VIV548 VJD548 VJL548 VJT548 VKB548 VKJ548 VKR548 VKZ548 VLH548 VLP548 VLX548 VMF548 VMN548 VMV548 VND548 VNL548 VNT548 VOB548 VOJ548 VOR548 VOZ548 VPH548 VPP548 VPX548 VQF548 VQN548 VQV548 VRD548 VRL548 VRT548 VSB548 VSJ548 VSR548 VSZ548 VTH548 VTP548 VTX548 VUF548 VUN548 VUV548 VVD548 VVL548 VVT548 VWB548 VWJ548 VWR548 VWZ548 VXH548 VXP548 VXX548 VYF548 VYN548 VYV548 VZD548 VZL548 VZT548 WAB548 WAJ548 WAR548 WAZ548 WBH548 WBP548 WBX548 WCF548 WCN548 WCV548 WDD548 WDL548 WDT548 WEB548 WEJ548 WER548 WEZ548 WFH548 WFP548 WFX548 WGF548 WGN548 WGV548 WHD548 WHL548 WHT548 WIB548 WIJ548 WIR548 WIZ548 WJH548 WJP548 WJX548 WKF548 WKN548 WKV548 WLD548 WLL548 WLT548 WMB548 WMJ548 WMR548 WMZ548 WNH548 WNP548 WNX548 WOF548 WON548 WOV548 WPD548 WPL548 WPT548 WQB548 WQJ548 WQR548 WQZ548 WRH548 WRP548 WRX548 WSF548 WSN548 WSV548 WTD548 WTL548 WTT548 WUB548 WUJ548 WUR548 WUZ548 WVH548 WVP548 WVX548 WWF548 WWN548 WWV548 WXD548 WXL548 WXT548 WYB548 WYJ548 WYR548 WYZ548 WZH548 WZP548 WZX548 XAF548 XAN548 XAV548 XBD548 XBL548 XBT548 XCB548 XCJ548 XCR548 XCZ548 XDH548 XDP548 XDX548 XEF548 XEN548 XEV548 XFD548">
    <cfRule type="cellIs" dxfId="100" priority="110" stopIfTrue="1" operator="equal">
      <formula>0</formula>
    </cfRule>
  </conditionalFormatting>
  <conditionalFormatting sqref="I550:I551">
    <cfRule type="cellIs" dxfId="99" priority="109" stopIfTrue="1" operator="equal">
      <formula>0</formula>
    </cfRule>
  </conditionalFormatting>
  <conditionalFormatting sqref="I552:I553">
    <cfRule type="cellIs" dxfId="98" priority="108" stopIfTrue="1" operator="equal">
      <formula>0</formula>
    </cfRule>
  </conditionalFormatting>
  <conditionalFormatting sqref="I554">
    <cfRule type="cellIs" dxfId="97" priority="107" stopIfTrue="1" operator="equal">
      <formula>0</formula>
    </cfRule>
  </conditionalFormatting>
  <conditionalFormatting sqref="I555">
    <cfRule type="cellIs" dxfId="96" priority="106" stopIfTrue="1" operator="equal">
      <formula>0</formula>
    </cfRule>
  </conditionalFormatting>
  <conditionalFormatting sqref="I556:I557">
    <cfRule type="cellIs" dxfId="95" priority="105" stopIfTrue="1" operator="equal">
      <formula>0</formula>
    </cfRule>
  </conditionalFormatting>
  <conditionalFormatting sqref="I568:I569">
    <cfRule type="cellIs" dxfId="94" priority="93" stopIfTrue="1" operator="equal">
      <formula>0</formula>
    </cfRule>
  </conditionalFormatting>
  <conditionalFormatting sqref="I559">
    <cfRule type="cellIs" dxfId="93" priority="101" stopIfTrue="1" operator="equal">
      <formula>0</formula>
    </cfRule>
  </conditionalFormatting>
  <conditionalFormatting sqref="I558">
    <cfRule type="cellIs" dxfId="92" priority="102" stopIfTrue="1" operator="equal">
      <formula>0</formula>
    </cfRule>
  </conditionalFormatting>
  <conditionalFormatting sqref="I577">
    <cfRule type="cellIs" dxfId="91" priority="85" stopIfTrue="1" operator="equal">
      <formula>0</formula>
    </cfRule>
  </conditionalFormatting>
  <conditionalFormatting sqref="I560">
    <cfRule type="cellIs" dxfId="90" priority="100" stopIfTrue="1" operator="equal">
      <formula>0</formula>
    </cfRule>
  </conditionalFormatting>
  <conditionalFormatting sqref="I561">
    <cfRule type="cellIs" dxfId="89" priority="99" stopIfTrue="1" operator="equal">
      <formula>0</formula>
    </cfRule>
  </conditionalFormatting>
  <conditionalFormatting sqref="I562">
    <cfRule type="cellIs" dxfId="88" priority="98" stopIfTrue="1" operator="equal">
      <formula>0</formula>
    </cfRule>
  </conditionalFormatting>
  <conditionalFormatting sqref="I563">
    <cfRule type="cellIs" dxfId="87" priority="97" stopIfTrue="1" operator="equal">
      <formula>0</formula>
    </cfRule>
  </conditionalFormatting>
  <conditionalFormatting sqref="I564:I565">
    <cfRule type="cellIs" dxfId="86" priority="96" stopIfTrue="1" operator="equal">
      <formula>0</formula>
    </cfRule>
  </conditionalFormatting>
  <conditionalFormatting sqref="I566">
    <cfRule type="cellIs" dxfId="85" priority="95" stopIfTrue="1" operator="equal">
      <formula>0</formula>
    </cfRule>
  </conditionalFormatting>
  <conditionalFormatting sqref="I567">
    <cfRule type="cellIs" dxfId="84" priority="94" stopIfTrue="1" operator="equal">
      <formula>0</formula>
    </cfRule>
  </conditionalFormatting>
  <conditionalFormatting sqref="I580">
    <cfRule type="cellIs" dxfId="83" priority="82" stopIfTrue="1" operator="equal">
      <formula>0</formula>
    </cfRule>
  </conditionalFormatting>
  <conditionalFormatting sqref="I570">
    <cfRule type="cellIs" dxfId="82" priority="92" stopIfTrue="1" operator="equal">
      <formula>0</formula>
    </cfRule>
  </conditionalFormatting>
  <conditionalFormatting sqref="I571">
    <cfRule type="cellIs" dxfId="81" priority="91" stopIfTrue="1" operator="equal">
      <formula>0</formula>
    </cfRule>
  </conditionalFormatting>
  <conditionalFormatting sqref="I574">
    <cfRule type="cellIs" dxfId="80" priority="88" stopIfTrue="1" operator="equal">
      <formula>0</formula>
    </cfRule>
  </conditionalFormatting>
  <conditionalFormatting sqref="I575">
    <cfRule type="cellIs" dxfId="79" priority="87" stopIfTrue="1" operator="equal">
      <formula>0</formula>
    </cfRule>
  </conditionalFormatting>
  <conditionalFormatting sqref="I572">
    <cfRule type="cellIs" dxfId="78" priority="90" stopIfTrue="1" operator="equal">
      <formula>0</formula>
    </cfRule>
  </conditionalFormatting>
  <conditionalFormatting sqref="I573">
    <cfRule type="cellIs" dxfId="77" priority="89" stopIfTrue="1" operator="equal">
      <formula>0</formula>
    </cfRule>
  </conditionalFormatting>
  <conditionalFormatting sqref="I576">
    <cfRule type="cellIs" dxfId="76" priority="86" stopIfTrue="1" operator="equal">
      <formula>0</formula>
    </cfRule>
  </conditionalFormatting>
  <conditionalFormatting sqref="I602">
    <cfRule type="cellIs" dxfId="75" priority="62" stopIfTrue="1" operator="equal">
      <formula>0</formula>
    </cfRule>
  </conditionalFormatting>
  <conditionalFormatting sqref="I578">
    <cfRule type="cellIs" dxfId="74" priority="84" stopIfTrue="1" operator="equal">
      <formula>0</formula>
    </cfRule>
  </conditionalFormatting>
  <conditionalFormatting sqref="I579">
    <cfRule type="cellIs" dxfId="73" priority="83" stopIfTrue="1" operator="equal">
      <formula>0</formula>
    </cfRule>
  </conditionalFormatting>
  <conditionalFormatting sqref="I590:I591">
    <cfRule type="cellIs" dxfId="72" priority="74" stopIfTrue="1" operator="equal">
      <formula>0</formula>
    </cfRule>
  </conditionalFormatting>
  <conditionalFormatting sqref="I581">
    <cfRule type="cellIs" dxfId="71" priority="81" stopIfTrue="1" operator="equal">
      <formula>0</formula>
    </cfRule>
  </conditionalFormatting>
  <conditionalFormatting sqref="I582">
    <cfRule type="cellIs" dxfId="70" priority="80" stopIfTrue="1" operator="equal">
      <formula>0</formula>
    </cfRule>
  </conditionalFormatting>
  <conditionalFormatting sqref="I583:I584">
    <cfRule type="cellIs" dxfId="69" priority="79" stopIfTrue="1" operator="equal">
      <formula>0</formula>
    </cfRule>
  </conditionalFormatting>
  <conditionalFormatting sqref="I585">
    <cfRule type="cellIs" dxfId="68" priority="78" stopIfTrue="1" operator="equal">
      <formula>0</formula>
    </cfRule>
  </conditionalFormatting>
  <conditionalFormatting sqref="I589">
    <cfRule type="cellIs" dxfId="67" priority="77" stopIfTrue="1" operator="equal">
      <formula>0</formula>
    </cfRule>
  </conditionalFormatting>
  <conditionalFormatting sqref="I616">
    <cfRule type="cellIs" dxfId="66" priority="51" stopIfTrue="1" operator="equal">
      <formula>0</formula>
    </cfRule>
  </conditionalFormatting>
  <conditionalFormatting sqref="I586">
    <cfRule type="cellIs" dxfId="65" priority="76" stopIfTrue="1" operator="equal">
      <formula>0</formula>
    </cfRule>
  </conditionalFormatting>
  <conditionalFormatting sqref="I587:I588">
    <cfRule type="cellIs" dxfId="64" priority="75" stopIfTrue="1" operator="equal">
      <formula>0</formula>
    </cfRule>
  </conditionalFormatting>
  <conditionalFormatting sqref="I593">
    <cfRule type="cellIs" dxfId="63" priority="72" stopIfTrue="1" operator="equal">
      <formula>0</formula>
    </cfRule>
  </conditionalFormatting>
  <conditionalFormatting sqref="I592">
    <cfRule type="cellIs" dxfId="62" priority="73" stopIfTrue="1" operator="equal">
      <formula>0</formula>
    </cfRule>
  </conditionalFormatting>
  <conditionalFormatting sqref="I601">
    <cfRule type="cellIs" dxfId="61" priority="71" stopIfTrue="1" operator="equal">
      <formula>0</formula>
    </cfRule>
  </conditionalFormatting>
  <conditionalFormatting sqref="I611">
    <cfRule type="cellIs" dxfId="60" priority="70" stopIfTrue="1" operator="equal">
      <formula>0</formula>
    </cfRule>
  </conditionalFormatting>
  <conditionalFormatting sqref="I614">
    <cfRule type="cellIs" dxfId="59" priority="69" stopIfTrue="1" operator="equal">
      <formula>0</formula>
    </cfRule>
  </conditionalFormatting>
  <conditionalFormatting sqref="I594">
    <cfRule type="cellIs" dxfId="58" priority="68" stopIfTrue="1" operator="equal">
      <formula>0</formula>
    </cfRule>
  </conditionalFormatting>
  <conditionalFormatting sqref="I595">
    <cfRule type="cellIs" dxfId="57" priority="67" stopIfTrue="1" operator="equal">
      <formula>0</formula>
    </cfRule>
  </conditionalFormatting>
  <conditionalFormatting sqref="I596">
    <cfRule type="cellIs" dxfId="56" priority="66" stopIfTrue="1" operator="equal">
      <formula>0</formula>
    </cfRule>
  </conditionalFormatting>
  <conditionalFormatting sqref="I597">
    <cfRule type="cellIs" dxfId="55" priority="65" stopIfTrue="1" operator="equal">
      <formula>0</formula>
    </cfRule>
  </conditionalFormatting>
  <conditionalFormatting sqref="I598">
    <cfRule type="cellIs" dxfId="54" priority="64" stopIfTrue="1" operator="equal">
      <formula>0</formula>
    </cfRule>
  </conditionalFormatting>
  <conditionalFormatting sqref="I599:I600">
    <cfRule type="cellIs" dxfId="53" priority="63" stopIfTrue="1" operator="equal">
      <formula>0</formula>
    </cfRule>
  </conditionalFormatting>
  <conditionalFormatting sqref="I634">
    <cfRule type="cellIs" dxfId="52" priority="35" stopIfTrue="1" operator="equal">
      <formula>0</formula>
    </cfRule>
  </conditionalFormatting>
  <conditionalFormatting sqref="I603">
    <cfRule type="cellIs" dxfId="51" priority="61" stopIfTrue="1" operator="equal">
      <formula>0</formula>
    </cfRule>
  </conditionalFormatting>
  <conditionalFormatting sqref="I604">
    <cfRule type="cellIs" dxfId="50" priority="60" stopIfTrue="1" operator="equal">
      <formula>0</formula>
    </cfRule>
  </conditionalFormatting>
  <conditionalFormatting sqref="I605">
    <cfRule type="cellIs" dxfId="49" priority="59" stopIfTrue="1" operator="equal">
      <formula>0</formula>
    </cfRule>
  </conditionalFormatting>
  <conditionalFormatting sqref="I606">
    <cfRule type="cellIs" dxfId="48" priority="58" stopIfTrue="1" operator="equal">
      <formula>0</formula>
    </cfRule>
  </conditionalFormatting>
  <conditionalFormatting sqref="I607:I608">
    <cfRule type="cellIs" dxfId="47" priority="57" stopIfTrue="1" operator="equal">
      <formula>0</formula>
    </cfRule>
  </conditionalFormatting>
  <conditionalFormatting sqref="I609">
    <cfRule type="cellIs" dxfId="46" priority="56" stopIfTrue="1" operator="equal">
      <formula>0</formula>
    </cfRule>
  </conditionalFormatting>
  <conditionalFormatting sqref="I610">
    <cfRule type="cellIs" dxfId="45" priority="55" stopIfTrue="1" operator="equal">
      <formula>0</formula>
    </cfRule>
  </conditionalFormatting>
  <conditionalFormatting sqref="I612">
    <cfRule type="cellIs" dxfId="44" priority="54" stopIfTrue="1" operator="equal">
      <formula>0</formula>
    </cfRule>
  </conditionalFormatting>
  <conditionalFormatting sqref="I613">
    <cfRule type="cellIs" dxfId="43" priority="53" stopIfTrue="1" operator="equal">
      <formula>0</formula>
    </cfRule>
  </conditionalFormatting>
  <conditionalFormatting sqref="I615">
    <cfRule type="cellIs" dxfId="42" priority="52" stopIfTrue="1" operator="equal">
      <formula>0</formula>
    </cfRule>
  </conditionalFormatting>
  <conditionalFormatting sqref="I620">
    <cfRule type="cellIs" dxfId="41" priority="24" stopIfTrue="1" operator="equal">
      <formula>0</formula>
    </cfRule>
  </conditionalFormatting>
  <conditionalFormatting sqref="I633">
    <cfRule type="cellIs" dxfId="40" priority="47" stopIfTrue="1" operator="equal">
      <formula>0</formula>
    </cfRule>
  </conditionalFormatting>
  <conditionalFormatting sqref="I617">
    <cfRule type="cellIs" dxfId="39" priority="50" stopIfTrue="1" operator="equal">
      <formula>0</formula>
    </cfRule>
  </conditionalFormatting>
  <conditionalFormatting sqref="I618">
    <cfRule type="cellIs" dxfId="38" priority="49" stopIfTrue="1" operator="equal">
      <formula>0</formula>
    </cfRule>
  </conditionalFormatting>
  <conditionalFormatting sqref="I629">
    <cfRule type="cellIs" dxfId="37" priority="48" stopIfTrue="1" operator="equal">
      <formula>0</formula>
    </cfRule>
  </conditionalFormatting>
  <conditionalFormatting sqref="I639">
    <cfRule type="cellIs" dxfId="36" priority="46" stopIfTrue="1" operator="equal">
      <formula>0</formula>
    </cfRule>
  </conditionalFormatting>
  <conditionalFormatting sqref="I630">
    <cfRule type="cellIs" dxfId="35" priority="38" stopIfTrue="1" operator="equal">
      <formula>0</formula>
    </cfRule>
  </conditionalFormatting>
  <conditionalFormatting sqref="I623">
    <cfRule type="cellIs" dxfId="34" priority="44" stopIfTrue="1" operator="equal">
      <formula>0</formula>
    </cfRule>
  </conditionalFormatting>
  <conditionalFormatting sqref="I622">
    <cfRule type="cellIs" dxfId="33" priority="45" stopIfTrue="1" operator="equal">
      <formula>0</formula>
    </cfRule>
  </conditionalFormatting>
  <conditionalFormatting sqref="I624">
    <cfRule type="cellIs" dxfId="32" priority="43" stopIfTrue="1" operator="equal">
      <formula>0</formula>
    </cfRule>
  </conditionalFormatting>
  <conditionalFormatting sqref="I625">
    <cfRule type="cellIs" dxfId="31" priority="42" stopIfTrue="1" operator="equal">
      <formula>0</formula>
    </cfRule>
  </conditionalFormatting>
  <conditionalFormatting sqref="I626">
    <cfRule type="cellIs" dxfId="30" priority="41" stopIfTrue="1" operator="equal">
      <formula>0</formula>
    </cfRule>
  </conditionalFormatting>
  <conditionalFormatting sqref="I627">
    <cfRule type="cellIs" dxfId="29" priority="40" stopIfTrue="1" operator="equal">
      <formula>0</formula>
    </cfRule>
  </conditionalFormatting>
  <conditionalFormatting sqref="I628">
    <cfRule type="cellIs" dxfId="28" priority="39" stopIfTrue="1" operator="equal">
      <formula>0</formula>
    </cfRule>
  </conditionalFormatting>
  <conditionalFormatting sqref="I631">
    <cfRule type="cellIs" dxfId="27" priority="37" stopIfTrue="1" operator="equal">
      <formula>0</formula>
    </cfRule>
  </conditionalFormatting>
  <conditionalFormatting sqref="I632">
    <cfRule type="cellIs" dxfId="26" priority="36" stopIfTrue="1" operator="equal">
      <formula>0</formula>
    </cfRule>
  </conditionalFormatting>
  <conditionalFormatting sqref="I637">
    <cfRule type="cellIs" dxfId="25" priority="32" stopIfTrue="1" operator="equal">
      <formula>0</formula>
    </cfRule>
  </conditionalFormatting>
  <conditionalFormatting sqref="I635">
    <cfRule type="cellIs" dxfId="24" priority="34" stopIfTrue="1" operator="equal">
      <formula>0</formula>
    </cfRule>
  </conditionalFormatting>
  <conditionalFormatting sqref="I636">
    <cfRule type="cellIs" dxfId="23" priority="33" stopIfTrue="1" operator="equal">
      <formula>0</formula>
    </cfRule>
  </conditionalFormatting>
  <conditionalFormatting sqref="I642">
    <cfRule type="cellIs" dxfId="22" priority="28" stopIfTrue="1" operator="equal">
      <formula>0</formula>
    </cfRule>
  </conditionalFormatting>
  <conditionalFormatting sqref="I638">
    <cfRule type="cellIs" dxfId="21" priority="31" stopIfTrue="1" operator="equal">
      <formula>0</formula>
    </cfRule>
  </conditionalFormatting>
  <conditionalFormatting sqref="I640">
    <cfRule type="cellIs" dxfId="20" priority="30" stopIfTrue="1" operator="equal">
      <formula>0</formula>
    </cfRule>
  </conditionalFormatting>
  <conditionalFormatting sqref="I641">
    <cfRule type="cellIs" dxfId="19" priority="29" stopIfTrue="1" operator="equal">
      <formula>0</formula>
    </cfRule>
  </conditionalFormatting>
  <conditionalFormatting sqref="I643">
    <cfRule type="cellIs" dxfId="18" priority="27" stopIfTrue="1" operator="equal">
      <formula>0</formula>
    </cfRule>
  </conditionalFormatting>
  <conditionalFormatting sqref="I619">
    <cfRule type="cellIs" dxfId="17" priority="25" stopIfTrue="1" operator="equal">
      <formula>0</formula>
    </cfRule>
  </conditionalFormatting>
  <conditionalFormatting sqref="I621">
    <cfRule type="cellIs" dxfId="16" priority="26" stopIfTrue="1" operator="equal">
      <formula>0</formula>
    </cfRule>
  </conditionalFormatting>
  <conditionalFormatting sqref="I644">
    <cfRule type="cellIs" dxfId="15" priority="21" stopIfTrue="1" operator="equal">
      <formula>0</formula>
    </cfRule>
  </conditionalFormatting>
  <conditionalFormatting sqref="I645">
    <cfRule type="cellIs" dxfId="14" priority="23" stopIfTrue="1" operator="equal">
      <formula>0</formula>
    </cfRule>
  </conditionalFormatting>
  <conditionalFormatting sqref="I646:I681">
    <cfRule type="cellIs" dxfId="13" priority="22" stopIfTrue="1" operator="equal">
      <formula>0</formula>
    </cfRule>
  </conditionalFormatting>
  <conditionalFormatting sqref="I685:I686">
    <cfRule type="cellIs" dxfId="12" priority="17" stopIfTrue="1" operator="equal">
      <formula>0</formula>
    </cfRule>
  </conditionalFormatting>
  <conditionalFormatting sqref="I683">
    <cfRule type="cellIs" dxfId="11" priority="20" stopIfTrue="1" operator="equal">
      <formula>0</formula>
    </cfRule>
  </conditionalFormatting>
  <conditionalFormatting sqref="I684">
    <cfRule type="cellIs" dxfId="10" priority="19" stopIfTrue="1" operator="equal">
      <formula>0</formula>
    </cfRule>
  </conditionalFormatting>
  <conditionalFormatting sqref="I544">
    <cfRule type="cellIs" dxfId="9" priority="16" stopIfTrue="1" operator="equal">
      <formula>0</formula>
    </cfRule>
  </conditionalFormatting>
  <conditionalFormatting sqref="N6:N15">
    <cfRule type="duplicateValues" dxfId="8" priority="13"/>
    <cfRule type="duplicateValues" dxfId="7" priority="14"/>
  </conditionalFormatting>
  <conditionalFormatting sqref="N6:N15">
    <cfRule type="duplicateValues" dxfId="6" priority="15"/>
  </conditionalFormatting>
  <conditionalFormatting sqref="M15">
    <cfRule type="duplicateValues" dxfId="5" priority="10"/>
    <cfRule type="duplicateValues" dxfId="4" priority="11"/>
  </conditionalFormatting>
  <conditionalFormatting sqref="M15">
    <cfRule type="duplicateValues" dxfId="3" priority="12"/>
  </conditionalFormatting>
  <conditionalFormatting sqref="K17">
    <cfRule type="duplicateValues" dxfId="2" priority="7"/>
    <cfRule type="duplicateValues" dxfId="1" priority="8"/>
  </conditionalFormatting>
  <conditionalFormatting sqref="K17">
    <cfRule type="duplicateValues" dxfId="0" priority="9"/>
  </conditionalFormatting>
  <dataValidations xWindow="606" yWindow="553" count="7">
    <dataValidation type="list" allowBlank="1" showInputMessage="1" showErrorMessage="1" sqref="E107 E36 E645 E42 E618:E621 E76 E74 E67 E99 E61 E82 E208 E198 E181 E187 E131 E120 E144 E169 E176 E190 E224 E219 E279 E271 E267 E246 E237 E229 E260 E262 E292 E295 E256 E301:E302 E314 E320 E329 E338 E373 E377 E369 E360 E350 E345 E357 E419 E414 E407 E395 E390 E383 E452 E475 E471 E468 E442 E424 E433 E460 E490 E485 E481 E496 E499 E502 E507 E536 E532 E540 E549 E555 E558 E561 E571 E582 E585 E589 E614 E611 E601 E593 E639 E633 E629 E57 E544 E88 E90 E94 E105 E682:E686" xr:uid="{00000000-0002-0000-0000-000000000000}">
      <formula1>$T$4:$T$9</formula1>
    </dataValidation>
    <dataValidation type="custom" showInputMessage="1" showErrorMessage="1" errorTitle="ERROR" error="Superor monto permitido, o no ingreso aun el Monto Total Asignado" promptTitle="INGRESAR MONTO" prompt="PERO, fijese bien que sumado la cantidad a ingresar sumado con la celda (D10) no debe sobrepsar al monto de la celda (C8)._x000a_Mas Facil, la cantidad a ingresar se optine restando de la Celda (C8-D10)" sqref="M12" xr:uid="{00000000-0002-0000-0000-000001000000}">
      <formula1>IF($B$4="","",M12&lt;=(L11-M13))</formula1>
    </dataValidation>
    <dataValidation type="custom" allowBlank="1" showInputMessage="1" showErrorMessage="1" errorTitle="NO INGRSE DATOS" promptTitle="NO INGRESAR" prompt="El ingreso de datos debe ser en la celda amarilla de la IZQUIERDA" sqref="M15:N15" xr:uid="{00000000-0002-0000-0000-000002000000}">
      <formula1>IF($B$4="","",$C$12)</formula1>
    </dataValidation>
    <dataValidation type="custom" showInputMessage="1" showErrorMessage="1" errorTitle="ERROR" error="Superor monto permitido, o no ingreso aun el Monto Total Asignado" promptTitle="INGRESAR MONTO" prompt="PERO, fijese bien que sumado la cantidad a ingresar sumado con la celda (D10) no debe sobrepsar al monto de la celda (C8)._x000a_Mas Facil, la cantidad a ingresar se optine restando de la Celda (C8-D10)" sqref="N12" xr:uid="{00000000-0002-0000-0000-000003000000}">
      <formula1>IF($B$4="","",N12&lt;=(L11-N13))</formula1>
    </dataValidation>
    <dataValidation type="custom" showInputMessage="1" showErrorMessage="1" errorTitle="ERROR" error="El monto no debe superar los 500-00 soles" promptTitle="INGRESAR MONTO" prompt="Digite el monto hasta el calculado en la celda (C10) de la izquierda, solo hasta 500.00 soles" sqref="M13" xr:uid="{00000000-0002-0000-0000-000004000000}">
      <formula1>IF($B$4="","",M13&lt;=$C$10)</formula1>
    </dataValidation>
    <dataValidation type="custom" showInputMessage="1" showErrorMessage="1" errorTitle="ERROR" error="No puede superar el monto permitido" promptTitle="INGRESAR NUEVO MONTO DE M.O." prompt="Puede ingresar un monto igual o menor A LO INDICADO A LA DERECHA" sqref="N10" xr:uid="{00000000-0002-0000-0000-000005000000}">
      <formula1>IF($B$4="","",N10&lt;=M10)</formula1>
    </dataValidation>
    <dataValidation type="custom" showInputMessage="1" showErrorMessage="1" errorTitle="ERROR" error="El monto no debe superar los 500-00 soles" promptTitle="INGRESAR MONTO" prompt="Ingresar monto hasta el monto calculado en la celda  (C10), de la columna C1, a la izquierda por  ningun caso debe ser mayor a 500.00 soles" sqref="N13" xr:uid="{00000000-0002-0000-0000-000006000000}">
      <formula1>IF($B$4="","",N13&lt;=$C$10)</formula1>
    </dataValidation>
  </dataValidations>
  <hyperlinks>
    <hyperlink ref="H6" r:id="rId1" xr:uid="{00000000-0004-0000-0000-000000000000}"/>
  </hyperlinks>
  <pageMargins left="0.23622047244094491" right="0.23622047244094491" top="0.39370078740157483" bottom="0.39370078740157483" header="0" footer="0"/>
  <pageSetup paperSize="9" scale="64" fitToHeight="0"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3FD92-C612-4497-8AAE-C46B79599A7A}">
  <dimension ref="B1:F284"/>
  <sheetViews>
    <sheetView workbookViewId="0">
      <selection activeCell="B59" sqref="B59"/>
    </sheetView>
  </sheetViews>
  <sheetFormatPr baseColWidth="10" defaultColWidth="11.5546875" defaultRowHeight="10.199999999999999" x14ac:dyDescent="0.2"/>
  <cols>
    <col min="1" max="1" width="11.5546875" style="121"/>
    <col min="2" max="2" width="16.33203125" style="121" customWidth="1"/>
    <col min="3" max="3" width="15.5546875" style="121" customWidth="1"/>
    <col min="4" max="5" width="14.5546875" style="121" customWidth="1"/>
    <col min="6" max="6" width="10.109375" style="121" customWidth="1"/>
    <col min="7" max="16384" width="11.5546875" style="121"/>
  </cols>
  <sheetData>
    <row r="1" spans="2:6" ht="9" customHeight="1" x14ac:dyDescent="0.2"/>
    <row r="2" spans="2:6" ht="12" customHeight="1" x14ac:dyDescent="0.2"/>
    <row r="3" spans="2:6" ht="19.5" customHeight="1" x14ac:dyDescent="0.2"/>
    <row r="4" spans="2:6" ht="12.9" customHeight="1" thickBot="1" x14ac:dyDescent="0.25">
      <c r="B4" s="122" t="s">
        <v>889</v>
      </c>
      <c r="D4" s="252"/>
      <c r="E4" s="252"/>
      <c r="F4" s="123"/>
    </row>
    <row r="5" spans="2:6" s="129" customFormat="1" ht="77.400000000000006" customHeight="1" thickBot="1" x14ac:dyDescent="0.35">
      <c r="B5" s="124" t="s">
        <v>322</v>
      </c>
      <c r="C5" s="125" t="s">
        <v>890</v>
      </c>
      <c r="D5" s="126" t="s">
        <v>891</v>
      </c>
      <c r="E5" s="127" t="s">
        <v>892</v>
      </c>
      <c r="F5" s="128" t="s">
        <v>893</v>
      </c>
    </row>
    <row r="6" spans="2:6" s="129" customFormat="1" ht="15" customHeight="1" x14ac:dyDescent="0.3">
      <c r="B6" s="130" t="s">
        <v>605</v>
      </c>
      <c r="C6" s="131" t="s">
        <v>894</v>
      </c>
      <c r="D6" s="132">
        <v>14409</v>
      </c>
      <c r="E6" s="133"/>
      <c r="F6" s="134">
        <v>14409</v>
      </c>
    </row>
    <row r="7" spans="2:6" s="129" customFormat="1" ht="15" customHeight="1" x14ac:dyDescent="0.3">
      <c r="B7" s="130" t="s">
        <v>606</v>
      </c>
      <c r="C7" s="131" t="s">
        <v>895</v>
      </c>
      <c r="D7" s="132">
        <v>7500</v>
      </c>
      <c r="E7" s="133"/>
      <c r="F7" s="134">
        <v>7500</v>
      </c>
    </row>
    <row r="8" spans="2:6" s="129" customFormat="1" ht="15" customHeight="1" x14ac:dyDescent="0.3">
      <c r="B8" s="130" t="s">
        <v>607</v>
      </c>
      <c r="C8" s="131" t="s">
        <v>896</v>
      </c>
      <c r="D8" s="132">
        <v>14310</v>
      </c>
      <c r="E8" s="133"/>
      <c r="F8" s="134">
        <v>14310</v>
      </c>
    </row>
    <row r="9" spans="2:6" s="129" customFormat="1" ht="15" customHeight="1" x14ac:dyDescent="0.3">
      <c r="B9" s="130" t="s">
        <v>608</v>
      </c>
      <c r="C9" s="131" t="s">
        <v>897</v>
      </c>
      <c r="D9" s="132">
        <v>7500</v>
      </c>
      <c r="E9" s="133"/>
      <c r="F9" s="134">
        <v>7500</v>
      </c>
    </row>
    <row r="10" spans="2:6" s="129" customFormat="1" ht="15" customHeight="1" x14ac:dyDescent="0.3">
      <c r="B10" s="130" t="s">
        <v>609</v>
      </c>
      <c r="C10" s="131" t="s">
        <v>898</v>
      </c>
      <c r="D10" s="132">
        <v>7500</v>
      </c>
      <c r="E10" s="133"/>
      <c r="F10" s="134">
        <v>7500</v>
      </c>
    </row>
    <row r="11" spans="2:6" s="129" customFormat="1" ht="15" customHeight="1" x14ac:dyDescent="0.3">
      <c r="B11" s="130" t="s">
        <v>610</v>
      </c>
      <c r="C11" s="131" t="s">
        <v>899</v>
      </c>
      <c r="D11" s="132">
        <v>7500</v>
      </c>
      <c r="E11" s="133"/>
      <c r="F11" s="134">
        <v>7500</v>
      </c>
    </row>
    <row r="12" spans="2:6" s="129" customFormat="1" ht="15" customHeight="1" x14ac:dyDescent="0.3">
      <c r="B12" s="130" t="s">
        <v>611</v>
      </c>
      <c r="C12" s="131" t="s">
        <v>900</v>
      </c>
      <c r="D12" s="132">
        <v>7500</v>
      </c>
      <c r="E12" s="133"/>
      <c r="F12" s="134">
        <v>7500</v>
      </c>
    </row>
    <row r="13" spans="2:6" s="129" customFormat="1" ht="15" customHeight="1" x14ac:dyDescent="0.3">
      <c r="B13" s="130" t="s">
        <v>612</v>
      </c>
      <c r="C13" s="131" t="s">
        <v>901</v>
      </c>
      <c r="D13" s="132">
        <v>7500</v>
      </c>
      <c r="E13" s="133"/>
      <c r="F13" s="134">
        <v>7500</v>
      </c>
    </row>
    <row r="14" spans="2:6" s="129" customFormat="1" ht="15" customHeight="1" x14ac:dyDescent="0.3">
      <c r="B14" s="130" t="s">
        <v>613</v>
      </c>
      <c r="C14" s="131" t="s">
        <v>902</v>
      </c>
      <c r="D14" s="132">
        <v>7500</v>
      </c>
      <c r="E14" s="133"/>
      <c r="F14" s="134">
        <v>7500</v>
      </c>
    </row>
    <row r="15" spans="2:6" s="129" customFormat="1" ht="15" customHeight="1" x14ac:dyDescent="0.3">
      <c r="B15" s="130" t="s">
        <v>614</v>
      </c>
      <c r="C15" s="131" t="s">
        <v>903</v>
      </c>
      <c r="D15" s="132">
        <v>7500</v>
      </c>
      <c r="E15" s="133"/>
      <c r="F15" s="134">
        <v>7500</v>
      </c>
    </row>
    <row r="16" spans="2:6" s="129" customFormat="1" ht="15" customHeight="1" x14ac:dyDescent="0.3">
      <c r="B16" s="130" t="s">
        <v>615</v>
      </c>
      <c r="C16" s="131" t="s">
        <v>904</v>
      </c>
      <c r="D16" s="132">
        <v>7500</v>
      </c>
      <c r="E16" s="133"/>
      <c r="F16" s="134">
        <v>7500</v>
      </c>
    </row>
    <row r="17" spans="2:6" s="129" customFormat="1" ht="15" customHeight="1" x14ac:dyDescent="0.3">
      <c r="B17" s="130" t="s">
        <v>616</v>
      </c>
      <c r="C17" s="131" t="s">
        <v>905</v>
      </c>
      <c r="D17" s="132">
        <v>7500</v>
      </c>
      <c r="E17" s="133"/>
      <c r="F17" s="134">
        <v>7500</v>
      </c>
    </row>
    <row r="18" spans="2:6" s="129" customFormat="1" ht="15" customHeight="1" x14ac:dyDescent="0.3">
      <c r="B18" s="130" t="s">
        <v>617</v>
      </c>
      <c r="C18" s="131" t="s">
        <v>906</v>
      </c>
      <c r="D18" s="132">
        <v>7500</v>
      </c>
      <c r="E18" s="133"/>
      <c r="F18" s="134">
        <v>7500</v>
      </c>
    </row>
    <row r="19" spans="2:6" s="129" customFormat="1" ht="15" customHeight="1" x14ac:dyDescent="0.3">
      <c r="B19" s="130" t="s">
        <v>618</v>
      </c>
      <c r="C19" s="131" t="s">
        <v>907</v>
      </c>
      <c r="D19" s="132">
        <v>7500</v>
      </c>
      <c r="E19" s="133"/>
      <c r="F19" s="134">
        <v>7500</v>
      </c>
    </row>
    <row r="20" spans="2:6" s="129" customFormat="1" ht="15" customHeight="1" x14ac:dyDescent="0.3">
      <c r="B20" s="130" t="s">
        <v>619</v>
      </c>
      <c r="C20" s="131" t="s">
        <v>908</v>
      </c>
      <c r="D20" s="132">
        <v>7500</v>
      </c>
      <c r="E20" s="133"/>
      <c r="F20" s="134">
        <v>7500</v>
      </c>
    </row>
    <row r="21" spans="2:6" s="129" customFormat="1" ht="15" customHeight="1" x14ac:dyDescent="0.3">
      <c r="B21" s="130" t="s">
        <v>620</v>
      </c>
      <c r="C21" s="131" t="s">
        <v>909</v>
      </c>
      <c r="D21" s="132">
        <v>16797</v>
      </c>
      <c r="E21" s="133"/>
      <c r="F21" s="134">
        <v>16797</v>
      </c>
    </row>
    <row r="22" spans="2:6" s="129" customFormat="1" ht="15" customHeight="1" x14ac:dyDescent="0.3">
      <c r="B22" s="130" t="s">
        <v>621</v>
      </c>
      <c r="C22" s="131" t="s">
        <v>910</v>
      </c>
      <c r="D22" s="132">
        <v>15326</v>
      </c>
      <c r="E22" s="133"/>
      <c r="F22" s="134">
        <v>15326</v>
      </c>
    </row>
    <row r="23" spans="2:6" s="129" customFormat="1" ht="15" customHeight="1" x14ac:dyDescent="0.3">
      <c r="B23" s="130" t="s">
        <v>622</v>
      </c>
      <c r="C23" s="131" t="s">
        <v>911</v>
      </c>
      <c r="D23" s="132">
        <v>15661</v>
      </c>
      <c r="E23" s="133"/>
      <c r="F23" s="134">
        <v>15661</v>
      </c>
    </row>
    <row r="24" spans="2:6" s="129" customFormat="1" ht="15" customHeight="1" x14ac:dyDescent="0.3">
      <c r="B24" s="130" t="s">
        <v>623</v>
      </c>
      <c r="C24" s="131" t="s">
        <v>912</v>
      </c>
      <c r="D24" s="132">
        <v>7500</v>
      </c>
      <c r="E24" s="133"/>
      <c r="F24" s="134">
        <v>7500</v>
      </c>
    </row>
    <row r="25" spans="2:6" s="129" customFormat="1" ht="15" customHeight="1" x14ac:dyDescent="0.3">
      <c r="B25" s="130" t="s">
        <v>624</v>
      </c>
      <c r="C25" s="131" t="s">
        <v>913</v>
      </c>
      <c r="D25" s="132">
        <v>7500</v>
      </c>
      <c r="E25" s="133"/>
      <c r="F25" s="134">
        <v>7500</v>
      </c>
    </row>
    <row r="26" spans="2:6" s="129" customFormat="1" ht="15" customHeight="1" x14ac:dyDescent="0.3">
      <c r="B26" s="130" t="s">
        <v>625</v>
      </c>
      <c r="C26" s="131" t="s">
        <v>914</v>
      </c>
      <c r="D26" s="132">
        <v>7500</v>
      </c>
      <c r="E26" s="133"/>
      <c r="F26" s="134">
        <v>7500</v>
      </c>
    </row>
    <row r="27" spans="2:6" s="129" customFormat="1" ht="15" customHeight="1" x14ac:dyDescent="0.3">
      <c r="B27" s="130" t="s">
        <v>626</v>
      </c>
      <c r="C27" s="131" t="s">
        <v>915</v>
      </c>
      <c r="D27" s="132">
        <v>16545</v>
      </c>
      <c r="E27" s="133"/>
      <c r="F27" s="134">
        <v>16545</v>
      </c>
    </row>
    <row r="28" spans="2:6" s="129" customFormat="1" ht="15" customHeight="1" x14ac:dyDescent="0.3">
      <c r="B28" s="130" t="s">
        <v>627</v>
      </c>
      <c r="C28" s="131" t="s">
        <v>916</v>
      </c>
      <c r="D28" s="132">
        <v>15169</v>
      </c>
      <c r="E28" s="133"/>
      <c r="F28" s="134">
        <v>15169</v>
      </c>
    </row>
    <row r="29" spans="2:6" s="129" customFormat="1" ht="15" customHeight="1" x14ac:dyDescent="0.3">
      <c r="B29" s="130" t="s">
        <v>628</v>
      </c>
      <c r="C29" s="131" t="s">
        <v>917</v>
      </c>
      <c r="D29" s="132">
        <v>7500</v>
      </c>
      <c r="E29" s="133"/>
      <c r="F29" s="134">
        <v>7500</v>
      </c>
    </row>
    <row r="30" spans="2:6" s="129" customFormat="1" ht="15" customHeight="1" x14ac:dyDescent="0.3">
      <c r="B30" s="130" t="s">
        <v>629</v>
      </c>
      <c r="C30" s="131" t="s">
        <v>918</v>
      </c>
      <c r="D30" s="132">
        <v>7500</v>
      </c>
      <c r="E30" s="133"/>
      <c r="F30" s="134">
        <v>7500</v>
      </c>
    </row>
    <row r="31" spans="2:6" s="129" customFormat="1" ht="15" customHeight="1" x14ac:dyDescent="0.3">
      <c r="B31" s="130" t="s">
        <v>630</v>
      </c>
      <c r="C31" s="131" t="s">
        <v>919</v>
      </c>
      <c r="D31" s="132">
        <v>7500</v>
      </c>
      <c r="E31" s="133"/>
      <c r="F31" s="134">
        <v>7500</v>
      </c>
    </row>
    <row r="32" spans="2:6" s="129" customFormat="1" ht="15" customHeight="1" x14ac:dyDescent="0.3">
      <c r="B32" s="130" t="s">
        <v>631</v>
      </c>
      <c r="C32" s="131" t="s">
        <v>920</v>
      </c>
      <c r="D32" s="132">
        <v>16499</v>
      </c>
      <c r="E32" s="133"/>
      <c r="F32" s="134">
        <v>16499</v>
      </c>
    </row>
    <row r="33" spans="2:6" s="129" customFormat="1" ht="15" customHeight="1" x14ac:dyDescent="0.3">
      <c r="B33" s="130" t="s">
        <v>632</v>
      </c>
      <c r="C33" s="131" t="s">
        <v>921</v>
      </c>
      <c r="D33" s="132">
        <v>7500</v>
      </c>
      <c r="E33" s="133"/>
      <c r="F33" s="134">
        <v>7500</v>
      </c>
    </row>
    <row r="34" spans="2:6" s="129" customFormat="1" ht="15" customHeight="1" x14ac:dyDescent="0.3">
      <c r="B34" s="130" t="s">
        <v>633</v>
      </c>
      <c r="C34" s="131" t="s">
        <v>922</v>
      </c>
      <c r="D34" s="132">
        <v>7500</v>
      </c>
      <c r="E34" s="133"/>
      <c r="F34" s="134">
        <v>7500</v>
      </c>
    </row>
    <row r="35" spans="2:6" s="129" customFormat="1" ht="15" customHeight="1" x14ac:dyDescent="0.3">
      <c r="B35" s="130" t="s">
        <v>634</v>
      </c>
      <c r="C35" s="131" t="s">
        <v>923</v>
      </c>
      <c r="D35" s="132">
        <v>7500</v>
      </c>
      <c r="E35" s="133"/>
      <c r="F35" s="134">
        <v>7500</v>
      </c>
    </row>
    <row r="36" spans="2:6" s="129" customFormat="1" ht="15" customHeight="1" x14ac:dyDescent="0.3">
      <c r="B36" s="130" t="s">
        <v>635</v>
      </c>
      <c r="C36" s="131" t="s">
        <v>924</v>
      </c>
      <c r="D36" s="132">
        <v>14581</v>
      </c>
      <c r="E36" s="133"/>
      <c r="F36" s="134">
        <v>14581</v>
      </c>
    </row>
    <row r="37" spans="2:6" s="129" customFormat="1" ht="15" customHeight="1" x14ac:dyDescent="0.3">
      <c r="B37" s="130" t="s">
        <v>636</v>
      </c>
      <c r="C37" s="131" t="s">
        <v>925</v>
      </c>
      <c r="D37" s="132">
        <v>7500</v>
      </c>
      <c r="E37" s="133"/>
      <c r="F37" s="134">
        <v>7500</v>
      </c>
    </row>
    <row r="38" spans="2:6" s="129" customFormat="1" ht="15" customHeight="1" x14ac:dyDescent="0.3">
      <c r="B38" s="130" t="s">
        <v>637</v>
      </c>
      <c r="C38" s="131" t="s">
        <v>926</v>
      </c>
      <c r="D38" s="132">
        <v>14674</v>
      </c>
      <c r="E38" s="133"/>
      <c r="F38" s="134">
        <v>14674</v>
      </c>
    </row>
    <row r="39" spans="2:6" s="129" customFormat="1" ht="15" customHeight="1" x14ac:dyDescent="0.3">
      <c r="B39" s="130" t="s">
        <v>638</v>
      </c>
      <c r="C39" s="131" t="s">
        <v>927</v>
      </c>
      <c r="D39" s="132">
        <v>7500</v>
      </c>
      <c r="E39" s="133"/>
      <c r="F39" s="134">
        <v>7500</v>
      </c>
    </row>
    <row r="40" spans="2:6" s="129" customFormat="1" ht="15" customHeight="1" x14ac:dyDescent="0.3">
      <c r="B40" s="130" t="s">
        <v>639</v>
      </c>
      <c r="C40" s="131" t="s">
        <v>928</v>
      </c>
      <c r="D40" s="132">
        <v>21052</v>
      </c>
      <c r="E40" s="133"/>
      <c r="F40" s="134">
        <v>21052</v>
      </c>
    </row>
    <row r="41" spans="2:6" s="129" customFormat="1" ht="15" customHeight="1" x14ac:dyDescent="0.3">
      <c r="B41" s="130" t="s">
        <v>640</v>
      </c>
      <c r="C41" s="131" t="s">
        <v>929</v>
      </c>
      <c r="D41" s="132">
        <v>7500</v>
      </c>
      <c r="E41" s="133"/>
      <c r="F41" s="134">
        <v>7500</v>
      </c>
    </row>
    <row r="42" spans="2:6" s="129" customFormat="1" ht="15" customHeight="1" x14ac:dyDescent="0.3">
      <c r="B42" s="130" t="s">
        <v>641</v>
      </c>
      <c r="C42" s="131" t="s">
        <v>930</v>
      </c>
      <c r="D42" s="132">
        <v>15313</v>
      </c>
      <c r="E42" s="133"/>
      <c r="F42" s="134">
        <v>15313</v>
      </c>
    </row>
    <row r="43" spans="2:6" s="129" customFormat="1" ht="15" customHeight="1" x14ac:dyDescent="0.3">
      <c r="B43" s="130" t="s">
        <v>642</v>
      </c>
      <c r="C43" s="131" t="s">
        <v>931</v>
      </c>
      <c r="D43" s="132">
        <v>13705</v>
      </c>
      <c r="E43" s="133"/>
      <c r="F43" s="134">
        <v>13705</v>
      </c>
    </row>
    <row r="44" spans="2:6" s="129" customFormat="1" ht="15" customHeight="1" x14ac:dyDescent="0.3">
      <c r="B44" s="130" t="s">
        <v>643</v>
      </c>
      <c r="C44" s="131" t="s">
        <v>932</v>
      </c>
      <c r="D44" s="132">
        <v>7500</v>
      </c>
      <c r="E44" s="133"/>
      <c r="F44" s="134">
        <v>7500</v>
      </c>
    </row>
    <row r="45" spans="2:6" s="129" customFormat="1" ht="15" customHeight="1" x14ac:dyDescent="0.3">
      <c r="B45" s="130" t="s">
        <v>644</v>
      </c>
      <c r="C45" s="131" t="s">
        <v>933</v>
      </c>
      <c r="D45" s="132">
        <v>7500</v>
      </c>
      <c r="E45" s="133"/>
      <c r="F45" s="134">
        <v>7500</v>
      </c>
    </row>
    <row r="46" spans="2:6" s="129" customFormat="1" ht="15" customHeight="1" x14ac:dyDescent="0.3">
      <c r="B46" s="130" t="s">
        <v>645</v>
      </c>
      <c r="C46" s="131" t="s">
        <v>934</v>
      </c>
      <c r="D46" s="132">
        <v>7500</v>
      </c>
      <c r="E46" s="133"/>
      <c r="F46" s="134">
        <v>7500</v>
      </c>
    </row>
    <row r="47" spans="2:6" s="129" customFormat="1" ht="15" customHeight="1" x14ac:dyDescent="0.3">
      <c r="B47" s="130" t="s">
        <v>646</v>
      </c>
      <c r="C47" s="131" t="s">
        <v>935</v>
      </c>
      <c r="D47" s="132">
        <v>16995</v>
      </c>
      <c r="E47" s="133"/>
      <c r="F47" s="134">
        <v>16995</v>
      </c>
    </row>
    <row r="48" spans="2:6" s="129" customFormat="1" ht="15" customHeight="1" x14ac:dyDescent="0.3">
      <c r="B48" s="130" t="s">
        <v>647</v>
      </c>
      <c r="C48" s="131" t="s">
        <v>936</v>
      </c>
      <c r="D48" s="132">
        <v>7500</v>
      </c>
      <c r="E48" s="133"/>
      <c r="F48" s="134">
        <v>7500</v>
      </c>
    </row>
    <row r="49" spans="2:6" s="129" customFormat="1" ht="15" customHeight="1" x14ac:dyDescent="0.3">
      <c r="B49" s="130" t="s">
        <v>648</v>
      </c>
      <c r="C49" s="131" t="s">
        <v>937</v>
      </c>
      <c r="D49" s="132">
        <v>7500</v>
      </c>
      <c r="E49" s="133"/>
      <c r="F49" s="134">
        <v>7500</v>
      </c>
    </row>
    <row r="50" spans="2:6" s="129" customFormat="1" ht="15" customHeight="1" x14ac:dyDescent="0.3">
      <c r="B50" s="130" t="s">
        <v>649</v>
      </c>
      <c r="C50" s="131" t="s">
        <v>938</v>
      </c>
      <c r="D50" s="132">
        <v>15196</v>
      </c>
      <c r="E50" s="133"/>
      <c r="F50" s="134">
        <v>15196</v>
      </c>
    </row>
    <row r="51" spans="2:6" s="129" customFormat="1" ht="15" customHeight="1" x14ac:dyDescent="0.3">
      <c r="B51" s="130" t="s">
        <v>650</v>
      </c>
      <c r="C51" s="131" t="s">
        <v>939</v>
      </c>
      <c r="D51" s="132">
        <v>7500</v>
      </c>
      <c r="E51" s="133"/>
      <c r="F51" s="134">
        <v>7500</v>
      </c>
    </row>
    <row r="52" spans="2:6" s="129" customFormat="1" ht="15" customHeight="1" x14ac:dyDescent="0.3">
      <c r="B52" s="130" t="s">
        <v>651</v>
      </c>
      <c r="C52" s="131" t="s">
        <v>940</v>
      </c>
      <c r="D52" s="132">
        <v>7500</v>
      </c>
      <c r="E52" s="133"/>
      <c r="F52" s="134">
        <v>7500</v>
      </c>
    </row>
    <row r="53" spans="2:6" s="129" customFormat="1" ht="15" customHeight="1" x14ac:dyDescent="0.3">
      <c r="B53" s="130" t="s">
        <v>652</v>
      </c>
      <c r="C53" s="131" t="s">
        <v>941</v>
      </c>
      <c r="D53" s="132">
        <v>16123</v>
      </c>
      <c r="E53" s="133"/>
      <c r="F53" s="134">
        <v>16123</v>
      </c>
    </row>
    <row r="54" spans="2:6" s="129" customFormat="1" ht="15" customHeight="1" x14ac:dyDescent="0.3">
      <c r="B54" s="130" t="s">
        <v>653</v>
      </c>
      <c r="C54" s="131" t="s">
        <v>942</v>
      </c>
      <c r="D54" s="132">
        <v>13343</v>
      </c>
      <c r="E54" s="133"/>
      <c r="F54" s="134">
        <v>13343</v>
      </c>
    </row>
    <row r="55" spans="2:6" s="129" customFormat="1" ht="15" customHeight="1" x14ac:dyDescent="0.3">
      <c r="B55" s="130" t="s">
        <v>654</v>
      </c>
      <c r="C55" s="131" t="s">
        <v>943</v>
      </c>
      <c r="D55" s="132">
        <v>7500</v>
      </c>
      <c r="E55" s="133"/>
      <c r="F55" s="134">
        <v>7500</v>
      </c>
    </row>
    <row r="56" spans="2:6" s="129" customFormat="1" ht="15" customHeight="1" x14ac:dyDescent="0.3">
      <c r="B56" s="130" t="s">
        <v>655</v>
      </c>
      <c r="C56" s="131" t="s">
        <v>944</v>
      </c>
      <c r="D56" s="132">
        <v>7500</v>
      </c>
      <c r="E56" s="133"/>
      <c r="F56" s="134">
        <v>7500</v>
      </c>
    </row>
    <row r="57" spans="2:6" s="129" customFormat="1" ht="15" customHeight="1" x14ac:dyDescent="0.3">
      <c r="B57" s="130" t="s">
        <v>656</v>
      </c>
      <c r="C57" s="131" t="s">
        <v>945</v>
      </c>
      <c r="D57" s="132">
        <v>13640</v>
      </c>
      <c r="E57" s="133"/>
      <c r="F57" s="134">
        <v>13640</v>
      </c>
    </row>
    <row r="58" spans="2:6" s="129" customFormat="1" ht="15" customHeight="1" x14ac:dyDescent="0.3">
      <c r="B58" s="130" t="s">
        <v>657</v>
      </c>
      <c r="C58" s="131" t="s">
        <v>946</v>
      </c>
      <c r="D58" s="132">
        <v>15811</v>
      </c>
      <c r="E58" s="133">
        <v>383</v>
      </c>
      <c r="F58" s="134">
        <v>16194</v>
      </c>
    </row>
    <row r="59" spans="2:6" s="129" customFormat="1" ht="15" customHeight="1" x14ac:dyDescent="0.3">
      <c r="B59" s="130" t="s">
        <v>658</v>
      </c>
      <c r="C59" s="131" t="s">
        <v>947</v>
      </c>
      <c r="D59" s="132">
        <v>13633</v>
      </c>
      <c r="E59" s="133">
        <v>438</v>
      </c>
      <c r="F59" s="134">
        <v>14071</v>
      </c>
    </row>
    <row r="60" spans="2:6" s="129" customFormat="1" ht="15" customHeight="1" x14ac:dyDescent="0.3">
      <c r="B60" s="130" t="s">
        <v>659</v>
      </c>
      <c r="C60" s="131" t="s">
        <v>948</v>
      </c>
      <c r="D60" s="132">
        <v>13663</v>
      </c>
      <c r="E60" s="133"/>
      <c r="F60" s="134">
        <v>13663</v>
      </c>
    </row>
    <row r="61" spans="2:6" s="129" customFormat="1" ht="15" customHeight="1" x14ac:dyDescent="0.3">
      <c r="B61" s="130" t="s">
        <v>660</v>
      </c>
      <c r="C61" s="131" t="s">
        <v>949</v>
      </c>
      <c r="D61" s="132">
        <v>7500</v>
      </c>
      <c r="E61" s="133"/>
      <c r="F61" s="134">
        <v>7500</v>
      </c>
    </row>
    <row r="62" spans="2:6" s="129" customFormat="1" ht="15" customHeight="1" x14ac:dyDescent="0.3">
      <c r="B62" s="130" t="s">
        <v>661</v>
      </c>
      <c r="C62" s="131" t="s">
        <v>950</v>
      </c>
      <c r="D62" s="132">
        <v>7500</v>
      </c>
      <c r="E62" s="133"/>
      <c r="F62" s="134">
        <v>7500</v>
      </c>
    </row>
    <row r="63" spans="2:6" s="129" customFormat="1" ht="15" customHeight="1" x14ac:dyDescent="0.3">
      <c r="B63" s="130" t="s">
        <v>662</v>
      </c>
      <c r="C63" s="131" t="s">
        <v>951</v>
      </c>
      <c r="D63" s="132">
        <v>7500</v>
      </c>
      <c r="E63" s="133"/>
      <c r="F63" s="134">
        <v>7500</v>
      </c>
    </row>
    <row r="64" spans="2:6" s="129" customFormat="1" ht="15" customHeight="1" x14ac:dyDescent="0.3">
      <c r="B64" s="130" t="s">
        <v>663</v>
      </c>
      <c r="C64" s="131" t="s">
        <v>952</v>
      </c>
      <c r="D64" s="132">
        <v>7500</v>
      </c>
      <c r="E64" s="133"/>
      <c r="F64" s="134">
        <v>7500</v>
      </c>
    </row>
    <row r="65" spans="2:6" s="129" customFormat="1" ht="15" customHeight="1" x14ac:dyDescent="0.3">
      <c r="B65" s="130" t="s">
        <v>664</v>
      </c>
      <c r="C65" s="131" t="s">
        <v>953</v>
      </c>
      <c r="D65" s="132">
        <v>13644</v>
      </c>
      <c r="E65" s="133"/>
      <c r="F65" s="134">
        <v>13644</v>
      </c>
    </row>
    <row r="66" spans="2:6" s="129" customFormat="1" ht="15" customHeight="1" x14ac:dyDescent="0.3">
      <c r="B66" s="130" t="s">
        <v>665</v>
      </c>
      <c r="C66" s="131" t="s">
        <v>954</v>
      </c>
      <c r="D66" s="132">
        <v>7500</v>
      </c>
      <c r="E66" s="133"/>
      <c r="F66" s="134">
        <v>7500</v>
      </c>
    </row>
    <row r="67" spans="2:6" s="129" customFormat="1" ht="15" customHeight="1" x14ac:dyDescent="0.3">
      <c r="B67" s="130" t="s">
        <v>666</v>
      </c>
      <c r="C67" s="131" t="s">
        <v>955</v>
      </c>
      <c r="D67" s="132">
        <v>7500</v>
      </c>
      <c r="E67" s="133"/>
      <c r="F67" s="134">
        <v>7500</v>
      </c>
    </row>
    <row r="68" spans="2:6" s="129" customFormat="1" ht="15" customHeight="1" x14ac:dyDescent="0.3">
      <c r="B68" s="130" t="s">
        <v>667</v>
      </c>
      <c r="C68" s="131" t="s">
        <v>956</v>
      </c>
      <c r="D68" s="132">
        <v>15300</v>
      </c>
      <c r="E68" s="133"/>
      <c r="F68" s="134">
        <v>15300</v>
      </c>
    </row>
    <row r="69" spans="2:6" s="129" customFormat="1" ht="15" customHeight="1" x14ac:dyDescent="0.3">
      <c r="B69" s="130" t="s">
        <v>668</v>
      </c>
      <c r="C69" s="131" t="s">
        <v>957</v>
      </c>
      <c r="D69" s="132">
        <v>16153</v>
      </c>
      <c r="E69" s="133"/>
      <c r="F69" s="134">
        <v>16153</v>
      </c>
    </row>
    <row r="70" spans="2:6" s="129" customFormat="1" ht="15" customHeight="1" x14ac:dyDescent="0.3">
      <c r="B70" s="130" t="s">
        <v>669</v>
      </c>
      <c r="C70" s="131" t="s">
        <v>958</v>
      </c>
      <c r="D70" s="132">
        <v>7500</v>
      </c>
      <c r="E70" s="133"/>
      <c r="F70" s="134">
        <v>7500</v>
      </c>
    </row>
    <row r="71" spans="2:6" s="129" customFormat="1" ht="15" customHeight="1" x14ac:dyDescent="0.3">
      <c r="B71" s="130" t="s">
        <v>670</v>
      </c>
      <c r="C71" s="131" t="s">
        <v>959</v>
      </c>
      <c r="D71" s="132">
        <v>15841</v>
      </c>
      <c r="E71" s="133"/>
      <c r="F71" s="134">
        <v>15841</v>
      </c>
    </row>
    <row r="72" spans="2:6" s="129" customFormat="1" ht="15" customHeight="1" x14ac:dyDescent="0.3">
      <c r="B72" s="130" t="s">
        <v>671</v>
      </c>
      <c r="C72" s="131" t="s">
        <v>960</v>
      </c>
      <c r="D72" s="132">
        <v>15398</v>
      </c>
      <c r="E72" s="133"/>
      <c r="F72" s="134">
        <v>15398</v>
      </c>
    </row>
    <row r="73" spans="2:6" s="129" customFormat="1" ht="15" customHeight="1" x14ac:dyDescent="0.3">
      <c r="B73" s="130" t="s">
        <v>672</v>
      </c>
      <c r="C73" s="131" t="s">
        <v>961</v>
      </c>
      <c r="D73" s="132">
        <v>7500</v>
      </c>
      <c r="E73" s="133"/>
      <c r="F73" s="134">
        <v>7500</v>
      </c>
    </row>
    <row r="74" spans="2:6" s="129" customFormat="1" ht="15" customHeight="1" x14ac:dyDescent="0.3">
      <c r="B74" s="130" t="s">
        <v>673</v>
      </c>
      <c r="C74" s="131" t="s">
        <v>962</v>
      </c>
      <c r="D74" s="132">
        <v>7500</v>
      </c>
      <c r="E74" s="133"/>
      <c r="F74" s="134">
        <v>7500</v>
      </c>
    </row>
    <row r="75" spans="2:6" s="129" customFormat="1" ht="15" customHeight="1" x14ac:dyDescent="0.3">
      <c r="B75" s="130" t="s">
        <v>674</v>
      </c>
      <c r="C75" s="131" t="s">
        <v>963</v>
      </c>
      <c r="D75" s="132">
        <v>7500</v>
      </c>
      <c r="E75" s="133"/>
      <c r="F75" s="134">
        <v>7500</v>
      </c>
    </row>
    <row r="76" spans="2:6" s="129" customFormat="1" ht="15" customHeight="1" x14ac:dyDescent="0.3">
      <c r="B76" s="130" t="s">
        <v>675</v>
      </c>
      <c r="C76" s="131" t="s">
        <v>964</v>
      </c>
      <c r="D76" s="132">
        <v>16855</v>
      </c>
      <c r="E76" s="133"/>
      <c r="F76" s="134">
        <v>16855</v>
      </c>
    </row>
    <row r="77" spans="2:6" s="129" customFormat="1" ht="15" customHeight="1" x14ac:dyDescent="0.3">
      <c r="B77" s="130" t="s">
        <v>676</v>
      </c>
      <c r="C77" s="131" t="s">
        <v>965</v>
      </c>
      <c r="D77" s="132">
        <v>7500</v>
      </c>
      <c r="E77" s="133"/>
      <c r="F77" s="134">
        <v>7500</v>
      </c>
    </row>
    <row r="78" spans="2:6" s="129" customFormat="1" ht="15" customHeight="1" x14ac:dyDescent="0.3">
      <c r="B78" s="130" t="s">
        <v>677</v>
      </c>
      <c r="C78" s="131" t="s">
        <v>966</v>
      </c>
      <c r="D78" s="132">
        <v>16129</v>
      </c>
      <c r="E78" s="133"/>
      <c r="F78" s="134">
        <v>16129</v>
      </c>
    </row>
    <row r="79" spans="2:6" s="129" customFormat="1" ht="15" customHeight="1" x14ac:dyDescent="0.3">
      <c r="B79" s="130" t="s">
        <v>678</v>
      </c>
      <c r="C79" s="131" t="s">
        <v>967</v>
      </c>
      <c r="D79" s="132">
        <v>13476</v>
      </c>
      <c r="E79" s="133"/>
      <c r="F79" s="134">
        <v>13476</v>
      </c>
    </row>
    <row r="80" spans="2:6" s="129" customFormat="1" ht="15" customHeight="1" x14ac:dyDescent="0.3">
      <c r="B80" s="130" t="s">
        <v>679</v>
      </c>
      <c r="C80" s="131" t="s">
        <v>968</v>
      </c>
      <c r="D80" s="132">
        <v>16327</v>
      </c>
      <c r="E80" s="133"/>
      <c r="F80" s="134">
        <v>16327</v>
      </c>
    </row>
    <row r="81" spans="2:6" s="129" customFormat="1" ht="15" customHeight="1" x14ac:dyDescent="0.3">
      <c r="B81" s="130" t="s">
        <v>680</v>
      </c>
      <c r="C81" s="131" t="s">
        <v>969</v>
      </c>
      <c r="D81" s="132">
        <v>14590</v>
      </c>
      <c r="E81" s="133"/>
      <c r="F81" s="134">
        <v>14590</v>
      </c>
    </row>
    <row r="82" spans="2:6" s="129" customFormat="1" ht="15" customHeight="1" x14ac:dyDescent="0.3">
      <c r="B82" s="130" t="s">
        <v>681</v>
      </c>
      <c r="C82" s="131" t="s">
        <v>970</v>
      </c>
      <c r="D82" s="132">
        <v>7500</v>
      </c>
      <c r="E82" s="133"/>
      <c r="F82" s="134">
        <v>7500</v>
      </c>
    </row>
    <row r="83" spans="2:6" s="129" customFormat="1" ht="15" customHeight="1" x14ac:dyDescent="0.3">
      <c r="B83" s="130" t="s">
        <v>682</v>
      </c>
      <c r="C83" s="131" t="s">
        <v>971</v>
      </c>
      <c r="D83" s="132">
        <v>13962</v>
      </c>
      <c r="E83" s="133"/>
      <c r="F83" s="134">
        <v>13962</v>
      </c>
    </row>
    <row r="84" spans="2:6" s="129" customFormat="1" ht="15" customHeight="1" x14ac:dyDescent="0.3">
      <c r="B84" s="130" t="s">
        <v>683</v>
      </c>
      <c r="C84" s="131" t="s">
        <v>972</v>
      </c>
      <c r="D84" s="132">
        <v>7500</v>
      </c>
      <c r="E84" s="133"/>
      <c r="F84" s="134">
        <v>7500</v>
      </c>
    </row>
    <row r="85" spans="2:6" s="129" customFormat="1" ht="15" customHeight="1" x14ac:dyDescent="0.3">
      <c r="B85" s="130" t="s">
        <v>684</v>
      </c>
      <c r="C85" s="131" t="s">
        <v>973</v>
      </c>
      <c r="D85" s="132">
        <v>7500</v>
      </c>
      <c r="E85" s="133"/>
      <c r="F85" s="134">
        <v>7500</v>
      </c>
    </row>
    <row r="86" spans="2:6" s="129" customFormat="1" ht="15" customHeight="1" x14ac:dyDescent="0.3">
      <c r="B86" s="130" t="s">
        <v>685</v>
      </c>
      <c r="C86" s="131" t="s">
        <v>974</v>
      </c>
      <c r="D86" s="132">
        <v>13635</v>
      </c>
      <c r="E86" s="133"/>
      <c r="F86" s="134">
        <v>13635</v>
      </c>
    </row>
    <row r="87" spans="2:6" s="129" customFormat="1" ht="15" customHeight="1" x14ac:dyDescent="0.3">
      <c r="B87" s="130" t="s">
        <v>686</v>
      </c>
      <c r="C87" s="131" t="s">
        <v>975</v>
      </c>
      <c r="D87" s="132">
        <v>7500</v>
      </c>
      <c r="E87" s="133"/>
      <c r="F87" s="134">
        <v>7500</v>
      </c>
    </row>
    <row r="88" spans="2:6" s="129" customFormat="1" ht="15" customHeight="1" x14ac:dyDescent="0.3">
      <c r="B88" s="130" t="s">
        <v>687</v>
      </c>
      <c r="C88" s="131" t="s">
        <v>976</v>
      </c>
      <c r="D88" s="132">
        <v>14053</v>
      </c>
      <c r="E88" s="133"/>
      <c r="F88" s="134">
        <v>14053</v>
      </c>
    </row>
    <row r="89" spans="2:6" s="129" customFormat="1" ht="15" customHeight="1" x14ac:dyDescent="0.3">
      <c r="B89" s="130" t="s">
        <v>688</v>
      </c>
      <c r="C89" s="131" t="s">
        <v>977</v>
      </c>
      <c r="D89" s="132">
        <v>7500</v>
      </c>
      <c r="E89" s="133"/>
      <c r="F89" s="134">
        <v>7500</v>
      </c>
    </row>
    <row r="90" spans="2:6" s="129" customFormat="1" ht="15" customHeight="1" x14ac:dyDescent="0.3">
      <c r="B90" s="130" t="s">
        <v>689</v>
      </c>
      <c r="C90" s="131" t="s">
        <v>978</v>
      </c>
      <c r="D90" s="132">
        <v>7500</v>
      </c>
      <c r="E90" s="133"/>
      <c r="F90" s="134">
        <v>7500</v>
      </c>
    </row>
    <row r="91" spans="2:6" s="129" customFormat="1" ht="15" customHeight="1" x14ac:dyDescent="0.3">
      <c r="B91" s="130" t="s">
        <v>690</v>
      </c>
      <c r="C91" s="131" t="s">
        <v>979</v>
      </c>
      <c r="D91" s="132">
        <v>7500</v>
      </c>
      <c r="E91" s="133"/>
      <c r="F91" s="134">
        <v>7500</v>
      </c>
    </row>
    <row r="92" spans="2:6" s="129" customFormat="1" ht="15" customHeight="1" x14ac:dyDescent="0.3">
      <c r="B92" s="130" t="s">
        <v>691</v>
      </c>
      <c r="C92" s="131" t="s">
        <v>980</v>
      </c>
      <c r="D92" s="132">
        <v>7500</v>
      </c>
      <c r="E92" s="133"/>
      <c r="F92" s="134">
        <v>7500</v>
      </c>
    </row>
    <row r="93" spans="2:6" s="129" customFormat="1" ht="15" customHeight="1" x14ac:dyDescent="0.3">
      <c r="B93" s="130" t="s">
        <v>692</v>
      </c>
      <c r="C93" s="131" t="s">
        <v>981</v>
      </c>
      <c r="D93" s="132">
        <v>7500</v>
      </c>
      <c r="E93" s="133">
        <v>289</v>
      </c>
      <c r="F93" s="134">
        <v>7789</v>
      </c>
    </row>
    <row r="94" spans="2:6" s="129" customFormat="1" ht="15" customHeight="1" x14ac:dyDescent="0.3">
      <c r="B94" s="130" t="s">
        <v>693</v>
      </c>
      <c r="C94" s="131" t="s">
        <v>982</v>
      </c>
      <c r="D94" s="132">
        <v>13656</v>
      </c>
      <c r="E94" s="133"/>
      <c r="F94" s="134">
        <v>13656</v>
      </c>
    </row>
    <row r="95" spans="2:6" s="129" customFormat="1" ht="15" customHeight="1" x14ac:dyDescent="0.3">
      <c r="B95" s="130" t="s">
        <v>694</v>
      </c>
      <c r="C95" s="131" t="s">
        <v>983</v>
      </c>
      <c r="D95" s="132">
        <v>7500</v>
      </c>
      <c r="E95" s="133"/>
      <c r="F95" s="134">
        <v>7500</v>
      </c>
    </row>
    <row r="96" spans="2:6" s="129" customFormat="1" ht="15" customHeight="1" x14ac:dyDescent="0.3">
      <c r="B96" s="130" t="s">
        <v>695</v>
      </c>
      <c r="C96" s="131" t="s">
        <v>984</v>
      </c>
      <c r="D96" s="132">
        <v>7500</v>
      </c>
      <c r="E96" s="133"/>
      <c r="F96" s="134">
        <v>7500</v>
      </c>
    </row>
    <row r="97" spans="2:6" s="129" customFormat="1" ht="15" customHeight="1" x14ac:dyDescent="0.3">
      <c r="B97" s="130" t="s">
        <v>696</v>
      </c>
      <c r="C97" s="131" t="s">
        <v>985</v>
      </c>
      <c r="D97" s="132">
        <v>7500</v>
      </c>
      <c r="E97" s="133"/>
      <c r="F97" s="134">
        <v>7500</v>
      </c>
    </row>
    <row r="98" spans="2:6" s="129" customFormat="1" ht="15" customHeight="1" x14ac:dyDescent="0.3">
      <c r="B98" s="130" t="s">
        <v>697</v>
      </c>
      <c r="C98" s="131" t="s">
        <v>986</v>
      </c>
      <c r="D98" s="132">
        <v>7500</v>
      </c>
      <c r="E98" s="133"/>
      <c r="F98" s="134">
        <v>7500</v>
      </c>
    </row>
    <row r="99" spans="2:6" s="129" customFormat="1" ht="15" customHeight="1" x14ac:dyDescent="0.3">
      <c r="B99" s="130" t="s">
        <v>698</v>
      </c>
      <c r="C99" s="131" t="s">
        <v>987</v>
      </c>
      <c r="D99" s="132">
        <v>7500</v>
      </c>
      <c r="E99" s="133"/>
      <c r="F99" s="134">
        <v>7500</v>
      </c>
    </row>
    <row r="100" spans="2:6" s="129" customFormat="1" ht="15" customHeight="1" x14ac:dyDescent="0.3">
      <c r="B100" s="130" t="s">
        <v>699</v>
      </c>
      <c r="C100" s="131" t="s">
        <v>988</v>
      </c>
      <c r="D100" s="132">
        <v>7500</v>
      </c>
      <c r="E100" s="133"/>
      <c r="F100" s="134">
        <v>7500</v>
      </c>
    </row>
    <row r="101" spans="2:6" s="129" customFormat="1" ht="15" customHeight="1" x14ac:dyDescent="0.3">
      <c r="B101" s="130" t="s">
        <v>700</v>
      </c>
      <c r="C101" s="131" t="s">
        <v>989</v>
      </c>
      <c r="D101" s="132">
        <v>7500</v>
      </c>
      <c r="E101" s="133"/>
      <c r="F101" s="134">
        <v>7500</v>
      </c>
    </row>
    <row r="102" spans="2:6" s="129" customFormat="1" ht="15" customHeight="1" x14ac:dyDescent="0.3">
      <c r="B102" s="130" t="s">
        <v>701</v>
      </c>
      <c r="C102" s="131" t="s">
        <v>990</v>
      </c>
      <c r="D102" s="132">
        <v>7500</v>
      </c>
      <c r="E102" s="133"/>
      <c r="F102" s="134">
        <v>7500</v>
      </c>
    </row>
    <row r="103" spans="2:6" s="129" customFormat="1" ht="15" customHeight="1" x14ac:dyDescent="0.3">
      <c r="B103" s="130" t="s">
        <v>702</v>
      </c>
      <c r="C103" s="131" t="s">
        <v>991</v>
      </c>
      <c r="D103" s="132">
        <v>7500</v>
      </c>
      <c r="E103" s="133"/>
      <c r="F103" s="134">
        <v>7500</v>
      </c>
    </row>
    <row r="104" spans="2:6" s="129" customFormat="1" ht="15" customHeight="1" x14ac:dyDescent="0.3">
      <c r="B104" s="130" t="s">
        <v>703</v>
      </c>
      <c r="C104" s="131" t="s">
        <v>992</v>
      </c>
      <c r="D104" s="132">
        <v>7500</v>
      </c>
      <c r="E104" s="133"/>
      <c r="F104" s="134">
        <v>7500</v>
      </c>
    </row>
    <row r="105" spans="2:6" s="129" customFormat="1" ht="15" customHeight="1" x14ac:dyDescent="0.3">
      <c r="B105" s="130" t="s">
        <v>704</v>
      </c>
      <c r="C105" s="131" t="s">
        <v>993</v>
      </c>
      <c r="D105" s="132">
        <v>7500</v>
      </c>
      <c r="E105" s="133"/>
      <c r="F105" s="134">
        <v>7500</v>
      </c>
    </row>
    <row r="106" spans="2:6" s="129" customFormat="1" ht="15" customHeight="1" x14ac:dyDescent="0.3">
      <c r="B106" s="130" t="s">
        <v>705</v>
      </c>
      <c r="C106" s="131" t="s">
        <v>994</v>
      </c>
      <c r="D106" s="132">
        <v>7500</v>
      </c>
      <c r="E106" s="133"/>
      <c r="F106" s="134">
        <v>7500</v>
      </c>
    </row>
    <row r="107" spans="2:6" s="129" customFormat="1" ht="15" customHeight="1" x14ac:dyDescent="0.3">
      <c r="B107" s="130" t="s">
        <v>706</v>
      </c>
      <c r="C107" s="131" t="s">
        <v>995</v>
      </c>
      <c r="D107" s="132">
        <v>13786</v>
      </c>
      <c r="E107" s="133"/>
      <c r="F107" s="134">
        <v>13786</v>
      </c>
    </row>
    <row r="108" spans="2:6" s="129" customFormat="1" ht="15" customHeight="1" x14ac:dyDescent="0.3">
      <c r="B108" s="130" t="s">
        <v>707</v>
      </c>
      <c r="C108" s="131" t="s">
        <v>996</v>
      </c>
      <c r="D108" s="132">
        <v>7500</v>
      </c>
      <c r="E108" s="133"/>
      <c r="F108" s="134">
        <v>7500</v>
      </c>
    </row>
    <row r="109" spans="2:6" s="129" customFormat="1" ht="15" customHeight="1" x14ac:dyDescent="0.3">
      <c r="B109" s="130" t="s">
        <v>708</v>
      </c>
      <c r="C109" s="131" t="s">
        <v>997</v>
      </c>
      <c r="D109" s="132">
        <v>7500</v>
      </c>
      <c r="E109" s="133">
        <v>241</v>
      </c>
      <c r="F109" s="134">
        <v>7741</v>
      </c>
    </row>
    <row r="110" spans="2:6" s="129" customFormat="1" ht="15" customHeight="1" x14ac:dyDescent="0.3">
      <c r="B110" s="130" t="s">
        <v>709</v>
      </c>
      <c r="C110" s="131" t="s">
        <v>998</v>
      </c>
      <c r="D110" s="132">
        <v>7500</v>
      </c>
      <c r="E110" s="133"/>
      <c r="F110" s="134">
        <v>7500</v>
      </c>
    </row>
    <row r="111" spans="2:6" s="129" customFormat="1" ht="15" customHeight="1" x14ac:dyDescent="0.3">
      <c r="B111" s="130" t="s">
        <v>710</v>
      </c>
      <c r="C111" s="131" t="s">
        <v>999</v>
      </c>
      <c r="D111" s="132">
        <v>13902</v>
      </c>
      <c r="E111" s="133"/>
      <c r="F111" s="134">
        <v>13902</v>
      </c>
    </row>
    <row r="112" spans="2:6" s="129" customFormat="1" ht="15" customHeight="1" x14ac:dyDescent="0.3">
      <c r="B112" s="130" t="s">
        <v>711</v>
      </c>
      <c r="C112" s="131" t="s">
        <v>1000</v>
      </c>
      <c r="D112" s="132">
        <v>14253</v>
      </c>
      <c r="E112" s="133"/>
      <c r="F112" s="134">
        <v>14253</v>
      </c>
    </row>
    <row r="113" spans="2:6" s="129" customFormat="1" ht="15" customHeight="1" x14ac:dyDescent="0.3">
      <c r="B113" s="130" t="s">
        <v>712</v>
      </c>
      <c r="C113" s="131" t="s">
        <v>1001</v>
      </c>
      <c r="D113" s="132">
        <v>7500</v>
      </c>
      <c r="E113" s="133"/>
      <c r="F113" s="134">
        <v>7500</v>
      </c>
    </row>
    <row r="114" spans="2:6" s="129" customFormat="1" ht="15" customHeight="1" x14ac:dyDescent="0.3">
      <c r="B114" s="130" t="s">
        <v>713</v>
      </c>
      <c r="C114" s="131" t="s">
        <v>1002</v>
      </c>
      <c r="D114" s="132">
        <v>13644</v>
      </c>
      <c r="E114" s="133"/>
      <c r="F114" s="134">
        <v>13644</v>
      </c>
    </row>
    <row r="115" spans="2:6" s="129" customFormat="1" ht="15" customHeight="1" x14ac:dyDescent="0.3">
      <c r="B115" s="130" t="s">
        <v>714</v>
      </c>
      <c r="C115" s="131" t="s">
        <v>1003</v>
      </c>
      <c r="D115" s="132">
        <v>7500</v>
      </c>
      <c r="E115" s="133"/>
      <c r="F115" s="134">
        <v>7500</v>
      </c>
    </row>
    <row r="116" spans="2:6" s="129" customFormat="1" ht="15" customHeight="1" x14ac:dyDescent="0.3">
      <c r="B116" s="130" t="s">
        <v>715</v>
      </c>
      <c r="C116" s="131" t="s">
        <v>1004</v>
      </c>
      <c r="D116" s="132">
        <v>7500</v>
      </c>
      <c r="E116" s="133"/>
      <c r="F116" s="134">
        <v>7500</v>
      </c>
    </row>
    <row r="117" spans="2:6" s="129" customFormat="1" ht="15" customHeight="1" x14ac:dyDescent="0.3">
      <c r="B117" s="130" t="s">
        <v>716</v>
      </c>
      <c r="C117" s="131" t="s">
        <v>1005</v>
      </c>
      <c r="D117" s="132">
        <v>13552</v>
      </c>
      <c r="E117" s="133"/>
      <c r="F117" s="134">
        <v>13552</v>
      </c>
    </row>
    <row r="118" spans="2:6" s="129" customFormat="1" ht="15" customHeight="1" x14ac:dyDescent="0.3">
      <c r="B118" s="130" t="s">
        <v>717</v>
      </c>
      <c r="C118" s="131" t="s">
        <v>1006</v>
      </c>
      <c r="D118" s="132">
        <v>7500</v>
      </c>
      <c r="E118" s="133"/>
      <c r="F118" s="134">
        <v>7500</v>
      </c>
    </row>
    <row r="119" spans="2:6" s="129" customFormat="1" ht="15" customHeight="1" x14ac:dyDescent="0.3">
      <c r="B119" s="130" t="s">
        <v>718</v>
      </c>
      <c r="C119" s="131" t="s">
        <v>1007</v>
      </c>
      <c r="D119" s="132">
        <v>15103</v>
      </c>
      <c r="E119" s="133"/>
      <c r="F119" s="134">
        <v>15103</v>
      </c>
    </row>
    <row r="120" spans="2:6" s="129" customFormat="1" ht="15" customHeight="1" x14ac:dyDescent="0.3">
      <c r="B120" s="130" t="s">
        <v>719</v>
      </c>
      <c r="C120" s="131" t="s">
        <v>1008</v>
      </c>
      <c r="D120" s="132">
        <v>7500</v>
      </c>
      <c r="E120" s="133"/>
      <c r="F120" s="134">
        <v>7500</v>
      </c>
    </row>
    <row r="121" spans="2:6" s="129" customFormat="1" ht="15" customHeight="1" x14ac:dyDescent="0.3">
      <c r="B121" s="130" t="s">
        <v>720</v>
      </c>
      <c r="C121" s="131" t="s">
        <v>1009</v>
      </c>
      <c r="D121" s="132">
        <v>14882</v>
      </c>
      <c r="E121" s="133"/>
      <c r="F121" s="134">
        <v>14882</v>
      </c>
    </row>
    <row r="122" spans="2:6" s="129" customFormat="1" ht="15" customHeight="1" x14ac:dyDescent="0.3">
      <c r="B122" s="130" t="s">
        <v>721</v>
      </c>
      <c r="C122" s="131" t="s">
        <v>1010</v>
      </c>
      <c r="D122" s="132">
        <v>7500</v>
      </c>
      <c r="E122" s="133"/>
      <c r="F122" s="134">
        <v>7500</v>
      </c>
    </row>
    <row r="123" spans="2:6" s="129" customFormat="1" ht="15" customHeight="1" x14ac:dyDescent="0.3">
      <c r="B123" s="130" t="s">
        <v>722</v>
      </c>
      <c r="C123" s="131" t="s">
        <v>976</v>
      </c>
      <c r="D123" s="132">
        <v>7500</v>
      </c>
      <c r="E123" s="133"/>
      <c r="F123" s="134">
        <v>7500</v>
      </c>
    </row>
    <row r="124" spans="2:6" s="129" customFormat="1" ht="15" customHeight="1" x14ac:dyDescent="0.3">
      <c r="B124" s="130" t="s">
        <v>723</v>
      </c>
      <c r="C124" s="131" t="s">
        <v>1011</v>
      </c>
      <c r="D124" s="132">
        <v>7500</v>
      </c>
      <c r="E124" s="133"/>
      <c r="F124" s="134">
        <v>7500</v>
      </c>
    </row>
    <row r="125" spans="2:6" s="129" customFormat="1" ht="15" customHeight="1" x14ac:dyDescent="0.3">
      <c r="B125" s="130" t="s">
        <v>724</v>
      </c>
      <c r="C125" s="131" t="s">
        <v>1012</v>
      </c>
      <c r="D125" s="132">
        <v>14709</v>
      </c>
      <c r="E125" s="133"/>
      <c r="F125" s="134">
        <v>14709</v>
      </c>
    </row>
    <row r="126" spans="2:6" s="129" customFormat="1" ht="15" customHeight="1" x14ac:dyDescent="0.3">
      <c r="B126" s="130" t="s">
        <v>725</v>
      </c>
      <c r="C126" s="131" t="s">
        <v>1013</v>
      </c>
      <c r="D126" s="132">
        <v>13788</v>
      </c>
      <c r="E126" s="133"/>
      <c r="F126" s="134">
        <v>13788</v>
      </c>
    </row>
    <row r="127" spans="2:6" s="129" customFormat="1" ht="15" customHeight="1" x14ac:dyDescent="0.3">
      <c r="B127" s="130" t="s">
        <v>726</v>
      </c>
      <c r="C127" s="131" t="s">
        <v>1014</v>
      </c>
      <c r="D127" s="132">
        <v>7500</v>
      </c>
      <c r="E127" s="133"/>
      <c r="F127" s="134">
        <v>7500</v>
      </c>
    </row>
    <row r="128" spans="2:6" s="129" customFormat="1" ht="15" customHeight="1" x14ac:dyDescent="0.3">
      <c r="B128" s="130" t="s">
        <v>727</v>
      </c>
      <c r="C128" s="131" t="s">
        <v>1015</v>
      </c>
      <c r="D128" s="132">
        <v>7500</v>
      </c>
      <c r="E128" s="133"/>
      <c r="F128" s="134">
        <v>7500</v>
      </c>
    </row>
    <row r="129" spans="2:6" s="129" customFormat="1" ht="15" customHeight="1" x14ac:dyDescent="0.3">
      <c r="B129" s="130" t="s">
        <v>728</v>
      </c>
      <c r="C129" s="131" t="s">
        <v>1016</v>
      </c>
      <c r="D129" s="132">
        <v>14490</v>
      </c>
      <c r="E129" s="133"/>
      <c r="F129" s="134">
        <v>14490</v>
      </c>
    </row>
    <row r="130" spans="2:6" s="129" customFormat="1" ht="15" customHeight="1" x14ac:dyDescent="0.3">
      <c r="B130" s="130" t="s">
        <v>729</v>
      </c>
      <c r="C130" s="131" t="s">
        <v>1017</v>
      </c>
      <c r="D130" s="132">
        <v>7500</v>
      </c>
      <c r="E130" s="133"/>
      <c r="F130" s="134">
        <v>7500</v>
      </c>
    </row>
    <row r="131" spans="2:6" s="129" customFormat="1" ht="15" customHeight="1" x14ac:dyDescent="0.3">
      <c r="B131" s="130" t="s">
        <v>730</v>
      </c>
      <c r="C131" s="131" t="s">
        <v>1018</v>
      </c>
      <c r="D131" s="132">
        <v>14747</v>
      </c>
      <c r="E131" s="133"/>
      <c r="F131" s="134">
        <v>14747</v>
      </c>
    </row>
    <row r="132" spans="2:6" s="129" customFormat="1" ht="15" customHeight="1" x14ac:dyDescent="0.3">
      <c r="B132" s="130" t="s">
        <v>731</v>
      </c>
      <c r="C132" s="131" t="s">
        <v>1019</v>
      </c>
      <c r="D132" s="132">
        <v>14051</v>
      </c>
      <c r="E132" s="133"/>
      <c r="F132" s="134">
        <v>14051</v>
      </c>
    </row>
    <row r="133" spans="2:6" s="129" customFormat="1" ht="15" customHeight="1" x14ac:dyDescent="0.3">
      <c r="B133" s="130" t="s">
        <v>732</v>
      </c>
      <c r="C133" s="131" t="s">
        <v>1020</v>
      </c>
      <c r="D133" s="132">
        <v>7500</v>
      </c>
      <c r="E133" s="133"/>
      <c r="F133" s="134">
        <v>7500</v>
      </c>
    </row>
    <row r="134" spans="2:6" s="129" customFormat="1" ht="15" customHeight="1" x14ac:dyDescent="0.3">
      <c r="B134" s="130" t="s">
        <v>733</v>
      </c>
      <c r="C134" s="131" t="s">
        <v>1021</v>
      </c>
      <c r="D134" s="132">
        <v>7500</v>
      </c>
      <c r="E134" s="133"/>
      <c r="F134" s="134">
        <v>7500</v>
      </c>
    </row>
    <row r="135" spans="2:6" s="129" customFormat="1" ht="15" customHeight="1" x14ac:dyDescent="0.3">
      <c r="B135" s="130" t="s">
        <v>734</v>
      </c>
      <c r="C135" s="131" t="s">
        <v>1022</v>
      </c>
      <c r="D135" s="132">
        <v>7500</v>
      </c>
      <c r="E135" s="133"/>
      <c r="F135" s="134">
        <v>7500</v>
      </c>
    </row>
    <row r="136" spans="2:6" s="129" customFormat="1" ht="15" customHeight="1" x14ac:dyDescent="0.3">
      <c r="B136" s="130" t="s">
        <v>735</v>
      </c>
      <c r="C136" s="131" t="s">
        <v>1023</v>
      </c>
      <c r="D136" s="132">
        <v>7500</v>
      </c>
      <c r="E136" s="133"/>
      <c r="F136" s="134">
        <v>7500</v>
      </c>
    </row>
    <row r="137" spans="2:6" s="129" customFormat="1" ht="15" customHeight="1" x14ac:dyDescent="0.3">
      <c r="B137" s="130" t="s">
        <v>736</v>
      </c>
      <c r="C137" s="131" t="s">
        <v>1024</v>
      </c>
      <c r="D137" s="132">
        <v>7500</v>
      </c>
      <c r="E137" s="133"/>
      <c r="F137" s="134">
        <v>7500</v>
      </c>
    </row>
    <row r="138" spans="2:6" s="129" customFormat="1" ht="15" customHeight="1" x14ac:dyDescent="0.3">
      <c r="B138" s="130" t="s">
        <v>737</v>
      </c>
      <c r="C138" s="131" t="s">
        <v>1025</v>
      </c>
      <c r="D138" s="132">
        <v>7500</v>
      </c>
      <c r="E138" s="133"/>
      <c r="F138" s="134">
        <v>7500</v>
      </c>
    </row>
    <row r="139" spans="2:6" s="129" customFormat="1" ht="15" customHeight="1" x14ac:dyDescent="0.3">
      <c r="B139" s="130" t="s">
        <v>738</v>
      </c>
      <c r="C139" s="131" t="s">
        <v>1026</v>
      </c>
      <c r="D139" s="132">
        <v>7500</v>
      </c>
      <c r="E139" s="133"/>
      <c r="F139" s="134">
        <v>7500</v>
      </c>
    </row>
    <row r="140" spans="2:6" s="129" customFormat="1" ht="15" customHeight="1" x14ac:dyDescent="0.3">
      <c r="B140" s="130" t="s">
        <v>739</v>
      </c>
      <c r="C140" s="131" t="s">
        <v>1027</v>
      </c>
      <c r="D140" s="132">
        <v>15198</v>
      </c>
      <c r="E140" s="133"/>
      <c r="F140" s="134">
        <v>15198</v>
      </c>
    </row>
    <row r="141" spans="2:6" s="129" customFormat="1" ht="15" customHeight="1" x14ac:dyDescent="0.3">
      <c r="B141" s="130" t="s">
        <v>740</v>
      </c>
      <c r="C141" s="131" t="s">
        <v>1028</v>
      </c>
      <c r="D141" s="132">
        <v>7500</v>
      </c>
      <c r="E141" s="133"/>
      <c r="F141" s="134">
        <v>7500</v>
      </c>
    </row>
    <row r="142" spans="2:6" s="129" customFormat="1" ht="15" customHeight="1" x14ac:dyDescent="0.3">
      <c r="B142" s="130" t="s">
        <v>741</v>
      </c>
      <c r="C142" s="131" t="s">
        <v>1029</v>
      </c>
      <c r="D142" s="132">
        <v>15832</v>
      </c>
      <c r="E142" s="133">
        <v>328</v>
      </c>
      <c r="F142" s="134">
        <v>16160</v>
      </c>
    </row>
    <row r="143" spans="2:6" s="129" customFormat="1" ht="15" customHeight="1" x14ac:dyDescent="0.3">
      <c r="B143" s="130" t="s">
        <v>742</v>
      </c>
      <c r="C143" s="131" t="s">
        <v>1030</v>
      </c>
      <c r="D143" s="132">
        <v>7500</v>
      </c>
      <c r="E143" s="133"/>
      <c r="F143" s="134">
        <v>7500</v>
      </c>
    </row>
    <row r="144" spans="2:6" s="129" customFormat="1" ht="15" customHeight="1" x14ac:dyDescent="0.3">
      <c r="B144" s="130" t="s">
        <v>743</v>
      </c>
      <c r="C144" s="131" t="s">
        <v>1031</v>
      </c>
      <c r="D144" s="132">
        <v>13544</v>
      </c>
      <c r="E144" s="133">
        <v>219</v>
      </c>
      <c r="F144" s="134">
        <v>13763</v>
      </c>
    </row>
    <row r="145" spans="2:6" s="129" customFormat="1" ht="15" customHeight="1" x14ac:dyDescent="0.3">
      <c r="B145" s="130" t="s">
        <v>744</v>
      </c>
      <c r="C145" s="131" t="s">
        <v>1032</v>
      </c>
      <c r="D145" s="132">
        <v>7500</v>
      </c>
      <c r="E145" s="133">
        <v>547</v>
      </c>
      <c r="F145" s="134">
        <v>8047</v>
      </c>
    </row>
    <row r="146" spans="2:6" s="129" customFormat="1" ht="15" customHeight="1" x14ac:dyDescent="0.3">
      <c r="B146" s="130" t="s">
        <v>745</v>
      </c>
      <c r="C146" s="131" t="s">
        <v>1033</v>
      </c>
      <c r="D146" s="132">
        <v>13843</v>
      </c>
      <c r="E146" s="133">
        <v>493</v>
      </c>
      <c r="F146" s="134">
        <v>14336</v>
      </c>
    </row>
    <row r="147" spans="2:6" s="129" customFormat="1" ht="15" customHeight="1" x14ac:dyDescent="0.3">
      <c r="B147" s="130" t="s">
        <v>746</v>
      </c>
      <c r="C147" s="131" t="s">
        <v>1034</v>
      </c>
      <c r="D147" s="132">
        <v>13909</v>
      </c>
      <c r="E147" s="133">
        <v>361</v>
      </c>
      <c r="F147" s="134">
        <v>14270</v>
      </c>
    </row>
    <row r="148" spans="2:6" s="129" customFormat="1" ht="15" customHeight="1" x14ac:dyDescent="0.3">
      <c r="B148" s="130" t="s">
        <v>747</v>
      </c>
      <c r="C148" s="131" t="s">
        <v>1035</v>
      </c>
      <c r="D148" s="132">
        <v>7500</v>
      </c>
      <c r="E148" s="133"/>
      <c r="F148" s="134">
        <v>7500</v>
      </c>
    </row>
    <row r="149" spans="2:6" s="129" customFormat="1" ht="15" customHeight="1" x14ac:dyDescent="0.3">
      <c r="B149" s="130" t="s">
        <v>748</v>
      </c>
      <c r="C149" s="131" t="s">
        <v>1036</v>
      </c>
      <c r="D149" s="132">
        <v>7500</v>
      </c>
      <c r="E149" s="133"/>
      <c r="F149" s="134">
        <v>7500</v>
      </c>
    </row>
    <row r="150" spans="2:6" s="129" customFormat="1" ht="15" customHeight="1" x14ac:dyDescent="0.3">
      <c r="B150" s="130" t="s">
        <v>749</v>
      </c>
      <c r="C150" s="131" t="s">
        <v>1037</v>
      </c>
      <c r="D150" s="132">
        <v>7500</v>
      </c>
      <c r="E150" s="133"/>
      <c r="F150" s="134">
        <v>7500</v>
      </c>
    </row>
    <row r="151" spans="2:6" s="129" customFormat="1" ht="15" customHeight="1" x14ac:dyDescent="0.3">
      <c r="B151" s="130" t="s">
        <v>750</v>
      </c>
      <c r="C151" s="131" t="s">
        <v>1038</v>
      </c>
      <c r="D151" s="132">
        <v>15239</v>
      </c>
      <c r="E151" s="133"/>
      <c r="F151" s="134">
        <v>15239</v>
      </c>
    </row>
    <row r="152" spans="2:6" s="129" customFormat="1" ht="15" customHeight="1" x14ac:dyDescent="0.3">
      <c r="B152" s="130" t="s">
        <v>751</v>
      </c>
      <c r="C152" s="131" t="s">
        <v>1039</v>
      </c>
      <c r="D152" s="132">
        <v>7500</v>
      </c>
      <c r="E152" s="133"/>
      <c r="F152" s="134">
        <v>7500</v>
      </c>
    </row>
    <row r="153" spans="2:6" s="129" customFormat="1" ht="15" customHeight="1" x14ac:dyDescent="0.3">
      <c r="B153" s="130" t="s">
        <v>752</v>
      </c>
      <c r="C153" s="131" t="s">
        <v>1040</v>
      </c>
      <c r="D153" s="132">
        <v>7500</v>
      </c>
      <c r="E153" s="133"/>
      <c r="F153" s="134">
        <v>7500</v>
      </c>
    </row>
    <row r="154" spans="2:6" s="129" customFormat="1" ht="15" customHeight="1" x14ac:dyDescent="0.3">
      <c r="B154" s="130" t="s">
        <v>753</v>
      </c>
      <c r="C154" s="131" t="s">
        <v>1041</v>
      </c>
      <c r="D154" s="132">
        <v>7500</v>
      </c>
      <c r="E154" s="133"/>
      <c r="F154" s="134">
        <v>7500</v>
      </c>
    </row>
    <row r="155" spans="2:6" s="129" customFormat="1" ht="15" customHeight="1" x14ac:dyDescent="0.3">
      <c r="B155" s="130" t="s">
        <v>754</v>
      </c>
      <c r="C155" s="131" t="s">
        <v>1042</v>
      </c>
      <c r="D155" s="132">
        <v>7500</v>
      </c>
      <c r="E155" s="133"/>
      <c r="F155" s="134">
        <v>7500</v>
      </c>
    </row>
    <row r="156" spans="2:6" s="129" customFormat="1" ht="15" customHeight="1" x14ac:dyDescent="0.3">
      <c r="B156" s="130" t="s">
        <v>755</v>
      </c>
      <c r="C156" s="131" t="s">
        <v>1043</v>
      </c>
      <c r="D156" s="132">
        <v>15716</v>
      </c>
      <c r="E156" s="133"/>
      <c r="F156" s="134">
        <v>15716</v>
      </c>
    </row>
    <row r="157" spans="2:6" s="129" customFormat="1" ht="15" customHeight="1" x14ac:dyDescent="0.3">
      <c r="B157" s="130" t="s">
        <v>756</v>
      </c>
      <c r="C157" s="131" t="s">
        <v>1044</v>
      </c>
      <c r="D157" s="132">
        <v>13451</v>
      </c>
      <c r="E157" s="133"/>
      <c r="F157" s="134">
        <v>13451</v>
      </c>
    </row>
    <row r="158" spans="2:6" s="129" customFormat="1" ht="15" customHeight="1" x14ac:dyDescent="0.3">
      <c r="B158" s="130" t="s">
        <v>757</v>
      </c>
      <c r="C158" s="131" t="s">
        <v>1045</v>
      </c>
      <c r="D158" s="132">
        <v>13552</v>
      </c>
      <c r="E158" s="133"/>
      <c r="F158" s="134">
        <v>13552</v>
      </c>
    </row>
    <row r="159" spans="2:6" s="129" customFormat="1" ht="15" customHeight="1" x14ac:dyDescent="0.3">
      <c r="B159" s="130" t="s">
        <v>758</v>
      </c>
      <c r="C159" s="131" t="s">
        <v>1046</v>
      </c>
      <c r="D159" s="132">
        <v>7500</v>
      </c>
      <c r="E159" s="133"/>
      <c r="F159" s="134">
        <v>7500</v>
      </c>
    </row>
    <row r="160" spans="2:6" s="129" customFormat="1" ht="15" customHeight="1" x14ac:dyDescent="0.3">
      <c r="B160" s="130" t="s">
        <v>759</v>
      </c>
      <c r="C160" s="131" t="s">
        <v>1047</v>
      </c>
      <c r="D160" s="132">
        <v>7500</v>
      </c>
      <c r="E160" s="133"/>
      <c r="F160" s="134">
        <v>7500</v>
      </c>
    </row>
    <row r="161" spans="2:6" s="129" customFormat="1" ht="15" customHeight="1" x14ac:dyDescent="0.3">
      <c r="B161" s="130" t="s">
        <v>760</v>
      </c>
      <c r="C161" s="131" t="s">
        <v>1048</v>
      </c>
      <c r="D161" s="132">
        <v>7500</v>
      </c>
      <c r="E161" s="133"/>
      <c r="F161" s="134">
        <v>7500</v>
      </c>
    </row>
    <row r="162" spans="2:6" s="129" customFormat="1" ht="15" customHeight="1" x14ac:dyDescent="0.3">
      <c r="B162" s="130" t="s">
        <v>761</v>
      </c>
      <c r="C162" s="131" t="s">
        <v>974</v>
      </c>
      <c r="D162" s="132">
        <v>13701</v>
      </c>
      <c r="E162" s="133"/>
      <c r="F162" s="134">
        <v>13701</v>
      </c>
    </row>
    <row r="163" spans="2:6" s="129" customFormat="1" ht="15" customHeight="1" x14ac:dyDescent="0.3">
      <c r="B163" s="130" t="s">
        <v>762</v>
      </c>
      <c r="C163" s="131" t="s">
        <v>1049</v>
      </c>
      <c r="D163" s="132">
        <v>14505</v>
      </c>
      <c r="E163" s="133"/>
      <c r="F163" s="134">
        <v>14505</v>
      </c>
    </row>
    <row r="164" spans="2:6" s="129" customFormat="1" ht="15" customHeight="1" x14ac:dyDescent="0.3">
      <c r="B164" s="130" t="s">
        <v>763</v>
      </c>
      <c r="C164" s="131" t="s">
        <v>1050</v>
      </c>
      <c r="D164" s="132">
        <v>7500</v>
      </c>
      <c r="E164" s="133"/>
      <c r="F164" s="134">
        <v>7500</v>
      </c>
    </row>
    <row r="165" spans="2:6" s="129" customFormat="1" ht="15" customHeight="1" x14ac:dyDescent="0.3">
      <c r="B165" s="130" t="s">
        <v>764</v>
      </c>
      <c r="C165" s="131" t="s">
        <v>1051</v>
      </c>
      <c r="D165" s="132">
        <v>7500</v>
      </c>
      <c r="E165" s="133"/>
      <c r="F165" s="134">
        <v>7500</v>
      </c>
    </row>
    <row r="166" spans="2:6" s="129" customFormat="1" ht="15" customHeight="1" x14ac:dyDescent="0.3">
      <c r="B166" s="130" t="s">
        <v>765</v>
      </c>
      <c r="C166" s="131" t="s">
        <v>1052</v>
      </c>
      <c r="D166" s="132">
        <v>7500</v>
      </c>
      <c r="E166" s="133"/>
      <c r="F166" s="134">
        <v>7500</v>
      </c>
    </row>
    <row r="167" spans="2:6" s="129" customFormat="1" ht="15" customHeight="1" x14ac:dyDescent="0.3">
      <c r="B167" s="130" t="s">
        <v>766</v>
      </c>
      <c r="C167" s="131" t="s">
        <v>1053</v>
      </c>
      <c r="D167" s="132">
        <v>7500</v>
      </c>
      <c r="E167" s="133"/>
      <c r="F167" s="134">
        <v>7500</v>
      </c>
    </row>
    <row r="168" spans="2:6" s="129" customFormat="1" ht="15" customHeight="1" x14ac:dyDescent="0.3">
      <c r="B168" s="130" t="s">
        <v>767</v>
      </c>
      <c r="C168" s="131" t="s">
        <v>1054</v>
      </c>
      <c r="D168" s="132">
        <v>7500</v>
      </c>
      <c r="E168" s="133"/>
      <c r="F168" s="134">
        <v>7500</v>
      </c>
    </row>
    <row r="169" spans="2:6" s="129" customFormat="1" ht="15" customHeight="1" x14ac:dyDescent="0.3">
      <c r="B169" s="130" t="s">
        <v>768</v>
      </c>
      <c r="C169" s="131" t="s">
        <v>1055</v>
      </c>
      <c r="D169" s="132">
        <v>7500</v>
      </c>
      <c r="E169" s="133"/>
      <c r="F169" s="134">
        <v>7500</v>
      </c>
    </row>
    <row r="170" spans="2:6" s="129" customFormat="1" ht="15" customHeight="1" x14ac:dyDescent="0.3">
      <c r="B170" s="130" t="s">
        <v>769</v>
      </c>
      <c r="C170" s="131" t="s">
        <v>1056</v>
      </c>
      <c r="D170" s="132">
        <v>13841</v>
      </c>
      <c r="E170" s="133"/>
      <c r="F170" s="134">
        <v>13841</v>
      </c>
    </row>
    <row r="171" spans="2:6" s="129" customFormat="1" ht="15" customHeight="1" x14ac:dyDescent="0.3">
      <c r="B171" s="130" t="s">
        <v>770</v>
      </c>
      <c r="C171" s="131" t="s">
        <v>1057</v>
      </c>
      <c r="D171" s="132">
        <v>7500</v>
      </c>
      <c r="E171" s="133"/>
      <c r="F171" s="134">
        <v>7500</v>
      </c>
    </row>
    <row r="172" spans="2:6" s="129" customFormat="1" ht="15" customHeight="1" x14ac:dyDescent="0.3">
      <c r="B172" s="130" t="s">
        <v>771</v>
      </c>
      <c r="C172" s="131" t="s">
        <v>1058</v>
      </c>
      <c r="D172" s="132">
        <v>14781</v>
      </c>
      <c r="E172" s="133"/>
      <c r="F172" s="134">
        <v>14781</v>
      </c>
    </row>
    <row r="173" spans="2:6" s="129" customFormat="1" ht="15" customHeight="1" x14ac:dyDescent="0.3">
      <c r="B173" s="130" t="s">
        <v>772</v>
      </c>
      <c r="C173" s="131" t="s">
        <v>1059</v>
      </c>
      <c r="D173" s="132">
        <v>7500</v>
      </c>
      <c r="E173" s="133"/>
      <c r="F173" s="134">
        <v>7500</v>
      </c>
    </row>
    <row r="174" spans="2:6" s="129" customFormat="1" ht="15" customHeight="1" x14ac:dyDescent="0.3">
      <c r="B174" s="130" t="s">
        <v>773</v>
      </c>
      <c r="C174" s="131" t="s">
        <v>1060</v>
      </c>
      <c r="D174" s="132">
        <v>7500</v>
      </c>
      <c r="E174" s="133"/>
      <c r="F174" s="134">
        <v>7500</v>
      </c>
    </row>
    <row r="175" spans="2:6" s="129" customFormat="1" ht="15" customHeight="1" x14ac:dyDescent="0.3">
      <c r="B175" s="130" t="s">
        <v>774</v>
      </c>
      <c r="C175" s="131" t="s">
        <v>1061</v>
      </c>
      <c r="D175" s="132">
        <v>7500</v>
      </c>
      <c r="E175" s="133"/>
      <c r="F175" s="134">
        <v>7500</v>
      </c>
    </row>
    <row r="176" spans="2:6" s="129" customFormat="1" ht="15" customHeight="1" x14ac:dyDescent="0.3">
      <c r="B176" s="130" t="s">
        <v>775</v>
      </c>
      <c r="C176" s="131" t="s">
        <v>1062</v>
      </c>
      <c r="D176" s="132">
        <v>7500</v>
      </c>
      <c r="E176" s="133"/>
      <c r="F176" s="134">
        <v>7500</v>
      </c>
    </row>
    <row r="177" spans="2:6" s="129" customFormat="1" ht="15" customHeight="1" x14ac:dyDescent="0.3">
      <c r="B177" s="130" t="s">
        <v>776</v>
      </c>
      <c r="C177" s="131" t="s">
        <v>1063</v>
      </c>
      <c r="D177" s="132">
        <v>13383</v>
      </c>
      <c r="E177" s="133"/>
      <c r="F177" s="134">
        <v>13383</v>
      </c>
    </row>
    <row r="178" spans="2:6" s="129" customFormat="1" ht="15" customHeight="1" x14ac:dyDescent="0.3">
      <c r="B178" s="130" t="s">
        <v>777</v>
      </c>
      <c r="C178" s="131" t="s">
        <v>1064</v>
      </c>
      <c r="D178" s="132">
        <v>14715</v>
      </c>
      <c r="E178" s="133"/>
      <c r="F178" s="134">
        <v>14715</v>
      </c>
    </row>
    <row r="179" spans="2:6" s="129" customFormat="1" ht="15" customHeight="1" x14ac:dyDescent="0.3">
      <c r="B179" s="130" t="s">
        <v>778</v>
      </c>
      <c r="C179" s="131" t="s">
        <v>1065</v>
      </c>
      <c r="D179" s="132">
        <v>7500</v>
      </c>
      <c r="E179" s="133"/>
      <c r="F179" s="134">
        <v>7500</v>
      </c>
    </row>
    <row r="180" spans="2:6" s="129" customFormat="1" ht="15" customHeight="1" x14ac:dyDescent="0.3">
      <c r="B180" s="130" t="s">
        <v>779</v>
      </c>
      <c r="C180" s="131" t="s">
        <v>1066</v>
      </c>
      <c r="D180" s="132">
        <v>14174</v>
      </c>
      <c r="E180" s="133"/>
      <c r="F180" s="134">
        <v>14174</v>
      </c>
    </row>
    <row r="181" spans="2:6" s="129" customFormat="1" ht="15" customHeight="1" x14ac:dyDescent="0.3">
      <c r="B181" s="130" t="s">
        <v>780</v>
      </c>
      <c r="C181" s="131" t="s">
        <v>1067</v>
      </c>
      <c r="D181" s="132">
        <v>7500</v>
      </c>
      <c r="E181" s="133">
        <v>590</v>
      </c>
      <c r="F181" s="134">
        <v>8090</v>
      </c>
    </row>
    <row r="182" spans="2:6" s="129" customFormat="1" ht="15" customHeight="1" x14ac:dyDescent="0.3">
      <c r="B182" s="130" t="s">
        <v>781</v>
      </c>
      <c r="C182" s="131" t="s">
        <v>1068</v>
      </c>
      <c r="D182" s="132">
        <v>7500</v>
      </c>
      <c r="E182" s="133"/>
      <c r="F182" s="134">
        <v>7500</v>
      </c>
    </row>
    <row r="183" spans="2:6" s="129" customFormat="1" ht="15" customHeight="1" x14ac:dyDescent="0.3">
      <c r="B183" s="130" t="s">
        <v>782</v>
      </c>
      <c r="C183" s="131" t="s">
        <v>1069</v>
      </c>
      <c r="D183" s="132">
        <v>7500</v>
      </c>
      <c r="E183" s="133"/>
      <c r="F183" s="134">
        <v>7500</v>
      </c>
    </row>
    <row r="184" spans="2:6" s="129" customFormat="1" ht="15" customHeight="1" x14ac:dyDescent="0.3">
      <c r="B184" s="130" t="s">
        <v>783</v>
      </c>
      <c r="C184" s="131" t="s">
        <v>1070</v>
      </c>
      <c r="D184" s="132">
        <v>7500</v>
      </c>
      <c r="E184" s="133"/>
      <c r="F184" s="134">
        <v>7500</v>
      </c>
    </row>
    <row r="185" spans="2:6" s="129" customFormat="1" ht="15" customHeight="1" x14ac:dyDescent="0.3">
      <c r="B185" s="130" t="s">
        <v>784</v>
      </c>
      <c r="C185" s="131" t="s">
        <v>1071</v>
      </c>
      <c r="D185" s="132">
        <v>7500</v>
      </c>
      <c r="E185" s="133"/>
      <c r="F185" s="134">
        <v>7500</v>
      </c>
    </row>
    <row r="186" spans="2:6" s="129" customFormat="1" ht="15" customHeight="1" x14ac:dyDescent="0.3">
      <c r="B186" s="130" t="s">
        <v>785</v>
      </c>
      <c r="C186" s="131" t="s">
        <v>1072</v>
      </c>
      <c r="D186" s="132">
        <v>14378</v>
      </c>
      <c r="E186" s="133"/>
      <c r="F186" s="134">
        <v>14378</v>
      </c>
    </row>
    <row r="187" spans="2:6" s="129" customFormat="1" ht="15" customHeight="1" x14ac:dyDescent="0.3">
      <c r="B187" s="130" t="s">
        <v>786</v>
      </c>
      <c r="C187" s="131" t="s">
        <v>1073</v>
      </c>
      <c r="D187" s="132">
        <v>15699</v>
      </c>
      <c r="E187" s="133">
        <v>493</v>
      </c>
      <c r="F187" s="134">
        <v>16192</v>
      </c>
    </row>
    <row r="188" spans="2:6" s="129" customFormat="1" ht="15" customHeight="1" x14ac:dyDescent="0.3">
      <c r="B188" s="130" t="s">
        <v>787</v>
      </c>
      <c r="C188" s="131" t="s">
        <v>1074</v>
      </c>
      <c r="D188" s="132">
        <v>7500</v>
      </c>
      <c r="E188" s="133">
        <v>547</v>
      </c>
      <c r="F188" s="134">
        <v>8047</v>
      </c>
    </row>
    <row r="189" spans="2:6" s="129" customFormat="1" ht="15" customHeight="1" x14ac:dyDescent="0.3">
      <c r="B189" s="130" t="s">
        <v>788</v>
      </c>
      <c r="C189" s="131" t="s">
        <v>1075</v>
      </c>
      <c r="D189" s="132">
        <v>7500</v>
      </c>
      <c r="E189" s="133">
        <v>493</v>
      </c>
      <c r="F189" s="134">
        <v>7993</v>
      </c>
    </row>
    <row r="190" spans="2:6" s="129" customFormat="1" ht="15" customHeight="1" x14ac:dyDescent="0.3">
      <c r="B190" s="130" t="s">
        <v>789</v>
      </c>
      <c r="C190" s="131" t="s">
        <v>1076</v>
      </c>
      <c r="D190" s="132">
        <v>7500</v>
      </c>
      <c r="E190" s="133">
        <v>328</v>
      </c>
      <c r="F190" s="134">
        <v>7828</v>
      </c>
    </row>
    <row r="191" spans="2:6" s="129" customFormat="1" ht="15" customHeight="1" x14ac:dyDescent="0.3">
      <c r="B191" s="130" t="s">
        <v>790</v>
      </c>
      <c r="C191" s="131" t="s">
        <v>1077</v>
      </c>
      <c r="D191" s="132">
        <v>7500</v>
      </c>
      <c r="E191" s="133"/>
      <c r="F191" s="134">
        <v>7500</v>
      </c>
    </row>
    <row r="192" spans="2:6" s="129" customFormat="1" ht="15" customHeight="1" x14ac:dyDescent="0.3">
      <c r="B192" s="130" t="s">
        <v>791</v>
      </c>
      <c r="C192" s="131" t="s">
        <v>1078</v>
      </c>
      <c r="D192" s="132">
        <v>7500</v>
      </c>
      <c r="E192" s="133"/>
      <c r="F192" s="134">
        <v>7500</v>
      </c>
    </row>
    <row r="193" spans="2:6" s="129" customFormat="1" ht="15" customHeight="1" x14ac:dyDescent="0.3">
      <c r="B193" s="130" t="s">
        <v>792</v>
      </c>
      <c r="C193" s="131" t="s">
        <v>1079</v>
      </c>
      <c r="D193" s="132">
        <v>13555</v>
      </c>
      <c r="E193" s="133">
        <v>438</v>
      </c>
      <c r="F193" s="134">
        <v>13993</v>
      </c>
    </row>
    <row r="194" spans="2:6" s="129" customFormat="1" ht="15" customHeight="1" x14ac:dyDescent="0.3">
      <c r="B194" s="130" t="s">
        <v>793</v>
      </c>
      <c r="C194" s="131" t="s">
        <v>1080</v>
      </c>
      <c r="D194" s="132">
        <v>7500</v>
      </c>
      <c r="E194" s="133"/>
      <c r="F194" s="134">
        <v>7500</v>
      </c>
    </row>
    <row r="195" spans="2:6" s="129" customFormat="1" ht="15" customHeight="1" x14ac:dyDescent="0.3">
      <c r="B195" s="130" t="s">
        <v>794</v>
      </c>
      <c r="C195" s="131" t="s">
        <v>1081</v>
      </c>
      <c r="D195" s="132">
        <v>7500</v>
      </c>
      <c r="E195" s="133"/>
      <c r="F195" s="134">
        <v>7500</v>
      </c>
    </row>
    <row r="196" spans="2:6" s="129" customFormat="1" ht="15" customHeight="1" x14ac:dyDescent="0.3">
      <c r="B196" s="130" t="s">
        <v>795</v>
      </c>
      <c r="C196" s="131" t="s">
        <v>1082</v>
      </c>
      <c r="D196" s="132">
        <v>7500</v>
      </c>
      <c r="E196" s="133"/>
      <c r="F196" s="134">
        <v>7500</v>
      </c>
    </row>
    <row r="197" spans="2:6" s="129" customFormat="1" ht="15" customHeight="1" x14ac:dyDescent="0.3">
      <c r="B197" s="130" t="s">
        <v>796</v>
      </c>
      <c r="C197" s="131" t="s">
        <v>1083</v>
      </c>
      <c r="D197" s="132">
        <v>7500</v>
      </c>
      <c r="E197" s="133"/>
      <c r="F197" s="134">
        <v>7500</v>
      </c>
    </row>
    <row r="198" spans="2:6" s="129" customFormat="1" ht="15" customHeight="1" x14ac:dyDescent="0.3">
      <c r="B198" s="130" t="s">
        <v>797</v>
      </c>
      <c r="C198" s="131" t="s">
        <v>1084</v>
      </c>
      <c r="D198" s="132">
        <v>7500</v>
      </c>
      <c r="E198" s="133"/>
      <c r="F198" s="134">
        <v>7500</v>
      </c>
    </row>
    <row r="199" spans="2:6" s="129" customFormat="1" ht="15" customHeight="1" x14ac:dyDescent="0.3">
      <c r="B199" s="130" t="s">
        <v>798</v>
      </c>
      <c r="C199" s="131" t="s">
        <v>1085</v>
      </c>
      <c r="D199" s="132">
        <v>7500</v>
      </c>
      <c r="E199" s="133"/>
      <c r="F199" s="134">
        <v>7500</v>
      </c>
    </row>
    <row r="200" spans="2:6" s="129" customFormat="1" ht="15" customHeight="1" x14ac:dyDescent="0.3">
      <c r="B200" s="130" t="s">
        <v>799</v>
      </c>
      <c r="C200" s="131" t="s">
        <v>1086</v>
      </c>
      <c r="D200" s="132">
        <v>7500</v>
      </c>
      <c r="E200" s="133"/>
      <c r="F200" s="134">
        <v>7500</v>
      </c>
    </row>
    <row r="201" spans="2:6" s="129" customFormat="1" ht="15" customHeight="1" x14ac:dyDescent="0.3">
      <c r="B201" s="130" t="s">
        <v>800</v>
      </c>
      <c r="C201" s="131" t="s">
        <v>1087</v>
      </c>
      <c r="D201" s="132">
        <v>7500</v>
      </c>
      <c r="E201" s="133"/>
      <c r="F201" s="134">
        <v>7500</v>
      </c>
    </row>
    <row r="202" spans="2:6" s="129" customFormat="1" ht="15" customHeight="1" x14ac:dyDescent="0.3">
      <c r="B202" s="130" t="s">
        <v>801</v>
      </c>
      <c r="C202" s="131" t="s">
        <v>1088</v>
      </c>
      <c r="D202" s="132">
        <v>7500</v>
      </c>
      <c r="E202" s="133"/>
      <c r="F202" s="134">
        <v>7500</v>
      </c>
    </row>
    <row r="203" spans="2:6" s="129" customFormat="1" ht="15" customHeight="1" x14ac:dyDescent="0.3">
      <c r="B203" s="130" t="s">
        <v>802</v>
      </c>
      <c r="C203" s="131" t="s">
        <v>1089</v>
      </c>
      <c r="D203" s="132">
        <v>7500</v>
      </c>
      <c r="E203" s="133"/>
      <c r="F203" s="134">
        <v>7500</v>
      </c>
    </row>
    <row r="204" spans="2:6" s="129" customFormat="1" ht="15" customHeight="1" x14ac:dyDescent="0.3">
      <c r="B204" s="130" t="s">
        <v>803</v>
      </c>
      <c r="C204" s="131" t="s">
        <v>1090</v>
      </c>
      <c r="D204" s="132">
        <v>7500</v>
      </c>
      <c r="E204" s="133"/>
      <c r="F204" s="134">
        <v>7500</v>
      </c>
    </row>
    <row r="205" spans="2:6" s="129" customFormat="1" ht="15" customHeight="1" x14ac:dyDescent="0.3">
      <c r="B205" s="130" t="s">
        <v>804</v>
      </c>
      <c r="C205" s="131" t="s">
        <v>1091</v>
      </c>
      <c r="D205" s="132">
        <v>15975</v>
      </c>
      <c r="E205" s="133"/>
      <c r="F205" s="134">
        <v>15975</v>
      </c>
    </row>
    <row r="206" spans="2:6" s="129" customFormat="1" ht="15" customHeight="1" x14ac:dyDescent="0.3">
      <c r="B206" s="130" t="s">
        <v>805</v>
      </c>
      <c r="C206" s="131" t="s">
        <v>1092</v>
      </c>
      <c r="D206" s="132">
        <v>7500</v>
      </c>
      <c r="E206" s="133"/>
      <c r="F206" s="134">
        <v>7500</v>
      </c>
    </row>
    <row r="207" spans="2:6" s="129" customFormat="1" ht="15" customHeight="1" x14ac:dyDescent="0.3">
      <c r="B207" s="130" t="s">
        <v>806</v>
      </c>
      <c r="C207" s="131" t="s">
        <v>1093</v>
      </c>
      <c r="D207" s="132">
        <v>7500</v>
      </c>
      <c r="E207" s="133"/>
      <c r="F207" s="134">
        <v>7500</v>
      </c>
    </row>
    <row r="208" spans="2:6" s="129" customFormat="1" ht="15" customHeight="1" x14ac:dyDescent="0.3">
      <c r="B208" s="130" t="s">
        <v>807</v>
      </c>
      <c r="C208" s="131" t="s">
        <v>1094</v>
      </c>
      <c r="D208" s="132">
        <v>7500</v>
      </c>
      <c r="E208" s="133"/>
      <c r="F208" s="134">
        <v>7500</v>
      </c>
    </row>
    <row r="209" spans="2:6" s="129" customFormat="1" ht="15" customHeight="1" x14ac:dyDescent="0.3">
      <c r="B209" s="130" t="s">
        <v>808</v>
      </c>
      <c r="C209" s="131" t="s">
        <v>1095</v>
      </c>
      <c r="D209" s="132">
        <v>7500</v>
      </c>
      <c r="E209" s="133"/>
      <c r="F209" s="134">
        <v>7500</v>
      </c>
    </row>
    <row r="210" spans="2:6" s="129" customFormat="1" ht="15" customHeight="1" x14ac:dyDescent="0.3">
      <c r="B210" s="130" t="s">
        <v>809</v>
      </c>
      <c r="C210" s="131" t="s">
        <v>1096</v>
      </c>
      <c r="D210" s="132">
        <v>7500</v>
      </c>
      <c r="E210" s="133"/>
      <c r="F210" s="134">
        <v>7500</v>
      </c>
    </row>
    <row r="211" spans="2:6" s="129" customFormat="1" ht="15" customHeight="1" x14ac:dyDescent="0.3">
      <c r="B211" s="130" t="s">
        <v>810</v>
      </c>
      <c r="C211" s="131" t="s">
        <v>1097</v>
      </c>
      <c r="D211" s="132">
        <v>7500</v>
      </c>
      <c r="E211" s="133"/>
      <c r="F211" s="134">
        <v>7500</v>
      </c>
    </row>
    <row r="212" spans="2:6" s="129" customFormat="1" ht="15" customHeight="1" x14ac:dyDescent="0.3">
      <c r="B212" s="130" t="s">
        <v>811</v>
      </c>
      <c r="C212" s="131" t="s">
        <v>1098</v>
      </c>
      <c r="D212" s="132">
        <v>14920</v>
      </c>
      <c r="E212" s="133"/>
      <c r="F212" s="134">
        <v>14920</v>
      </c>
    </row>
    <row r="213" spans="2:6" s="129" customFormat="1" ht="15" customHeight="1" x14ac:dyDescent="0.3">
      <c r="B213" s="130" t="s">
        <v>812</v>
      </c>
      <c r="C213" s="131" t="s">
        <v>1099</v>
      </c>
      <c r="D213" s="132">
        <v>7500</v>
      </c>
      <c r="E213" s="133"/>
      <c r="F213" s="134">
        <v>7500</v>
      </c>
    </row>
    <row r="214" spans="2:6" s="129" customFormat="1" ht="15" customHeight="1" x14ac:dyDescent="0.3">
      <c r="B214" s="130" t="s">
        <v>813</v>
      </c>
      <c r="C214" s="131" t="s">
        <v>1100</v>
      </c>
      <c r="D214" s="132">
        <v>7500</v>
      </c>
      <c r="E214" s="133"/>
      <c r="F214" s="134">
        <v>7500</v>
      </c>
    </row>
    <row r="215" spans="2:6" s="129" customFormat="1" ht="15" customHeight="1" x14ac:dyDescent="0.3">
      <c r="B215" s="130" t="s">
        <v>814</v>
      </c>
      <c r="C215" s="131" t="s">
        <v>1101</v>
      </c>
      <c r="D215" s="132">
        <v>7500</v>
      </c>
      <c r="E215" s="133"/>
      <c r="F215" s="134">
        <v>7500</v>
      </c>
    </row>
    <row r="216" spans="2:6" s="129" customFormat="1" ht="15" customHeight="1" x14ac:dyDescent="0.3">
      <c r="B216" s="130" t="s">
        <v>815</v>
      </c>
      <c r="C216" s="131" t="s">
        <v>1102</v>
      </c>
      <c r="D216" s="132">
        <v>7500</v>
      </c>
      <c r="E216" s="133"/>
      <c r="F216" s="134">
        <v>7500</v>
      </c>
    </row>
    <row r="217" spans="2:6" s="129" customFormat="1" ht="15" customHeight="1" x14ac:dyDescent="0.3">
      <c r="B217" s="130" t="s">
        <v>816</v>
      </c>
      <c r="C217" s="131" t="s">
        <v>1103</v>
      </c>
      <c r="D217" s="132">
        <v>15311</v>
      </c>
      <c r="E217" s="133"/>
      <c r="F217" s="134">
        <v>15311</v>
      </c>
    </row>
    <row r="218" spans="2:6" s="129" customFormat="1" ht="15" customHeight="1" x14ac:dyDescent="0.3">
      <c r="B218" s="130" t="s">
        <v>817</v>
      </c>
      <c r="C218" s="131" t="s">
        <v>1104</v>
      </c>
      <c r="D218" s="132">
        <v>7500</v>
      </c>
      <c r="E218" s="133"/>
      <c r="F218" s="134">
        <v>7500</v>
      </c>
    </row>
    <row r="219" spans="2:6" s="129" customFormat="1" ht="15" customHeight="1" x14ac:dyDescent="0.3">
      <c r="B219" s="130" t="s">
        <v>818</v>
      </c>
      <c r="C219" s="131" t="s">
        <v>1105</v>
      </c>
      <c r="D219" s="132">
        <v>7500</v>
      </c>
      <c r="E219" s="133"/>
      <c r="F219" s="134">
        <v>7500</v>
      </c>
    </row>
    <row r="220" spans="2:6" s="129" customFormat="1" ht="15" customHeight="1" x14ac:dyDescent="0.3">
      <c r="B220" s="130" t="s">
        <v>819</v>
      </c>
      <c r="C220" s="131" t="s">
        <v>1106</v>
      </c>
      <c r="D220" s="132">
        <v>13351</v>
      </c>
      <c r="E220" s="133"/>
      <c r="F220" s="134">
        <v>13351</v>
      </c>
    </row>
    <row r="221" spans="2:6" s="129" customFormat="1" ht="15" customHeight="1" x14ac:dyDescent="0.3">
      <c r="B221" s="130" t="s">
        <v>820</v>
      </c>
      <c r="C221" s="131" t="s">
        <v>1107</v>
      </c>
      <c r="D221" s="132">
        <v>7500</v>
      </c>
      <c r="E221" s="133"/>
      <c r="F221" s="134">
        <v>7500</v>
      </c>
    </row>
    <row r="222" spans="2:6" s="129" customFormat="1" ht="15" customHeight="1" x14ac:dyDescent="0.3">
      <c r="B222" s="130" t="s">
        <v>821</v>
      </c>
      <c r="C222" s="131" t="s">
        <v>1108</v>
      </c>
      <c r="D222" s="132">
        <v>7500</v>
      </c>
      <c r="E222" s="133"/>
      <c r="F222" s="134">
        <v>7500</v>
      </c>
    </row>
    <row r="223" spans="2:6" s="129" customFormat="1" ht="15" customHeight="1" x14ac:dyDescent="0.3">
      <c r="B223" s="130" t="s">
        <v>822</v>
      </c>
      <c r="C223" s="131" t="s">
        <v>1109</v>
      </c>
      <c r="D223" s="132">
        <v>7500</v>
      </c>
      <c r="E223" s="133"/>
      <c r="F223" s="134">
        <v>7500</v>
      </c>
    </row>
    <row r="224" spans="2:6" s="129" customFormat="1" ht="15" customHeight="1" x14ac:dyDescent="0.3">
      <c r="B224" s="130" t="s">
        <v>823</v>
      </c>
      <c r="C224" s="131" t="s">
        <v>1110</v>
      </c>
      <c r="D224" s="132">
        <v>7500</v>
      </c>
      <c r="E224" s="133"/>
      <c r="F224" s="134">
        <v>7500</v>
      </c>
    </row>
    <row r="225" spans="2:6" s="129" customFormat="1" ht="15" customHeight="1" x14ac:dyDescent="0.3">
      <c r="B225" s="130" t="s">
        <v>824</v>
      </c>
      <c r="C225" s="131" t="s">
        <v>1111</v>
      </c>
      <c r="D225" s="132">
        <v>7500</v>
      </c>
      <c r="E225" s="133"/>
      <c r="F225" s="134">
        <v>7500</v>
      </c>
    </row>
    <row r="226" spans="2:6" s="129" customFormat="1" ht="15" customHeight="1" x14ac:dyDescent="0.3">
      <c r="B226" s="130" t="s">
        <v>825</v>
      </c>
      <c r="C226" s="131" t="s">
        <v>1112</v>
      </c>
      <c r="D226" s="132">
        <v>7500</v>
      </c>
      <c r="E226" s="133"/>
      <c r="F226" s="134">
        <v>7500</v>
      </c>
    </row>
    <row r="227" spans="2:6" s="129" customFormat="1" ht="15" customHeight="1" x14ac:dyDescent="0.3">
      <c r="B227" s="130" t="s">
        <v>826</v>
      </c>
      <c r="C227" s="131" t="s">
        <v>1113</v>
      </c>
      <c r="D227" s="132">
        <v>13616</v>
      </c>
      <c r="E227" s="133"/>
      <c r="F227" s="134">
        <v>13616</v>
      </c>
    </row>
    <row r="228" spans="2:6" s="129" customFormat="1" ht="15" customHeight="1" x14ac:dyDescent="0.3">
      <c r="B228" s="130" t="s">
        <v>827</v>
      </c>
      <c r="C228" s="131" t="s">
        <v>1114</v>
      </c>
      <c r="D228" s="132">
        <v>7500</v>
      </c>
      <c r="E228" s="133"/>
      <c r="F228" s="134">
        <v>7500</v>
      </c>
    </row>
    <row r="229" spans="2:6" s="129" customFormat="1" ht="15" customHeight="1" x14ac:dyDescent="0.3">
      <c r="B229" s="130" t="s">
        <v>828</v>
      </c>
      <c r="C229" s="131" t="s">
        <v>1115</v>
      </c>
      <c r="D229" s="132">
        <v>7500</v>
      </c>
      <c r="E229" s="133"/>
      <c r="F229" s="134">
        <v>7500</v>
      </c>
    </row>
    <row r="230" spans="2:6" s="129" customFormat="1" ht="15" customHeight="1" x14ac:dyDescent="0.3">
      <c r="B230" s="130" t="s">
        <v>829</v>
      </c>
      <c r="C230" s="131" t="s">
        <v>1116</v>
      </c>
      <c r="D230" s="132">
        <v>13898</v>
      </c>
      <c r="E230" s="133"/>
      <c r="F230" s="134">
        <v>13898</v>
      </c>
    </row>
    <row r="231" spans="2:6" s="129" customFormat="1" ht="15" customHeight="1" x14ac:dyDescent="0.3">
      <c r="B231" s="130" t="s">
        <v>830</v>
      </c>
      <c r="C231" s="131" t="s">
        <v>1117</v>
      </c>
      <c r="D231" s="132">
        <v>7500</v>
      </c>
      <c r="E231" s="133"/>
      <c r="F231" s="134">
        <v>7500</v>
      </c>
    </row>
    <row r="232" spans="2:6" s="129" customFormat="1" ht="15" customHeight="1" x14ac:dyDescent="0.3">
      <c r="B232" s="130" t="s">
        <v>831</v>
      </c>
      <c r="C232" s="131" t="s">
        <v>1118</v>
      </c>
      <c r="D232" s="132">
        <v>7500</v>
      </c>
      <c r="E232" s="133"/>
      <c r="F232" s="134">
        <v>7500</v>
      </c>
    </row>
    <row r="233" spans="2:6" s="129" customFormat="1" ht="15" customHeight="1" x14ac:dyDescent="0.3">
      <c r="B233" s="130" t="s">
        <v>832</v>
      </c>
      <c r="C233" s="131" t="s">
        <v>1119</v>
      </c>
      <c r="D233" s="132">
        <v>7500</v>
      </c>
      <c r="E233" s="133"/>
      <c r="F233" s="134">
        <v>7500</v>
      </c>
    </row>
    <row r="234" spans="2:6" s="129" customFormat="1" ht="15" customHeight="1" x14ac:dyDescent="0.3">
      <c r="B234" s="130" t="s">
        <v>833</v>
      </c>
      <c r="C234" s="131" t="s">
        <v>1120</v>
      </c>
      <c r="D234" s="132">
        <v>7500</v>
      </c>
      <c r="E234" s="133"/>
      <c r="F234" s="134">
        <v>7500</v>
      </c>
    </row>
    <row r="235" spans="2:6" s="129" customFormat="1" ht="15" customHeight="1" x14ac:dyDescent="0.3">
      <c r="B235" s="130" t="s">
        <v>834</v>
      </c>
      <c r="C235" s="131" t="s">
        <v>1121</v>
      </c>
      <c r="D235" s="132">
        <v>7500</v>
      </c>
      <c r="E235" s="133"/>
      <c r="F235" s="134">
        <v>7500</v>
      </c>
    </row>
    <row r="236" spans="2:6" s="129" customFormat="1" ht="15" customHeight="1" x14ac:dyDescent="0.3">
      <c r="B236" s="130" t="s">
        <v>835</v>
      </c>
      <c r="C236" s="131" t="s">
        <v>1122</v>
      </c>
      <c r="D236" s="132">
        <v>7500</v>
      </c>
      <c r="E236" s="133"/>
      <c r="F236" s="134">
        <v>7500</v>
      </c>
    </row>
    <row r="237" spans="2:6" s="129" customFormat="1" ht="15" customHeight="1" x14ac:dyDescent="0.3">
      <c r="B237" s="130" t="s">
        <v>836</v>
      </c>
      <c r="C237" s="131" t="s">
        <v>1123</v>
      </c>
      <c r="D237" s="132">
        <v>14725</v>
      </c>
      <c r="E237" s="133"/>
      <c r="F237" s="134">
        <v>14725</v>
      </c>
    </row>
    <row r="238" spans="2:6" s="129" customFormat="1" ht="15" customHeight="1" x14ac:dyDescent="0.3">
      <c r="B238" s="130" t="s">
        <v>837</v>
      </c>
      <c r="C238" s="131" t="s">
        <v>1124</v>
      </c>
      <c r="D238" s="132">
        <v>14727</v>
      </c>
      <c r="E238" s="133"/>
      <c r="F238" s="134">
        <v>14727</v>
      </c>
    </row>
    <row r="239" spans="2:6" s="129" customFormat="1" ht="15" customHeight="1" x14ac:dyDescent="0.3">
      <c r="B239" s="130" t="s">
        <v>838</v>
      </c>
      <c r="C239" s="131" t="s">
        <v>1125</v>
      </c>
      <c r="D239" s="132">
        <v>7500</v>
      </c>
      <c r="E239" s="133"/>
      <c r="F239" s="134">
        <v>7500</v>
      </c>
    </row>
    <row r="240" spans="2:6" s="129" customFormat="1" ht="15" customHeight="1" x14ac:dyDescent="0.3">
      <c r="B240" s="130" t="s">
        <v>839</v>
      </c>
      <c r="C240" s="131" t="s">
        <v>1126</v>
      </c>
      <c r="D240" s="132">
        <v>7500</v>
      </c>
      <c r="E240" s="133"/>
      <c r="F240" s="134">
        <v>7500</v>
      </c>
    </row>
    <row r="241" spans="2:6" s="129" customFormat="1" ht="15" customHeight="1" x14ac:dyDescent="0.3">
      <c r="B241" s="130" t="s">
        <v>840</v>
      </c>
      <c r="C241" s="131" t="s">
        <v>1127</v>
      </c>
      <c r="D241" s="132">
        <v>13273</v>
      </c>
      <c r="E241" s="133"/>
      <c r="F241" s="134">
        <v>13273</v>
      </c>
    </row>
    <row r="242" spans="2:6" s="129" customFormat="1" ht="15" customHeight="1" x14ac:dyDescent="0.3">
      <c r="B242" s="130" t="s">
        <v>841</v>
      </c>
      <c r="C242" s="131" t="s">
        <v>1128</v>
      </c>
      <c r="D242" s="132">
        <v>13478</v>
      </c>
      <c r="E242" s="133"/>
      <c r="F242" s="134">
        <v>13478</v>
      </c>
    </row>
    <row r="243" spans="2:6" s="129" customFormat="1" ht="15" customHeight="1" x14ac:dyDescent="0.3">
      <c r="B243" s="130" t="s">
        <v>842</v>
      </c>
      <c r="C243" s="131" t="s">
        <v>1129</v>
      </c>
      <c r="D243" s="132">
        <v>7500</v>
      </c>
      <c r="E243" s="133"/>
      <c r="F243" s="134">
        <v>7500</v>
      </c>
    </row>
    <row r="244" spans="2:6" s="129" customFormat="1" ht="15" customHeight="1" x14ac:dyDescent="0.3">
      <c r="B244" s="130" t="s">
        <v>843</v>
      </c>
      <c r="C244" s="131" t="s">
        <v>1130</v>
      </c>
      <c r="D244" s="132">
        <v>13771</v>
      </c>
      <c r="E244" s="133"/>
      <c r="F244" s="134">
        <v>13771</v>
      </c>
    </row>
    <row r="245" spans="2:6" s="129" customFormat="1" ht="15" customHeight="1" x14ac:dyDescent="0.3">
      <c r="B245" s="130" t="s">
        <v>844</v>
      </c>
      <c r="C245" s="131" t="s">
        <v>1131</v>
      </c>
      <c r="D245" s="132">
        <v>7500</v>
      </c>
      <c r="E245" s="133"/>
      <c r="F245" s="134">
        <v>7500</v>
      </c>
    </row>
    <row r="246" spans="2:6" s="129" customFormat="1" ht="15" customHeight="1" x14ac:dyDescent="0.3">
      <c r="B246" s="130" t="s">
        <v>845</v>
      </c>
      <c r="C246" s="131" t="s">
        <v>1132</v>
      </c>
      <c r="D246" s="132">
        <v>7500</v>
      </c>
      <c r="E246" s="133"/>
      <c r="F246" s="134">
        <v>7500</v>
      </c>
    </row>
    <row r="247" spans="2:6" s="129" customFormat="1" ht="15" customHeight="1" x14ac:dyDescent="0.3">
      <c r="B247" s="130" t="s">
        <v>846</v>
      </c>
      <c r="C247" s="131" t="s">
        <v>1133</v>
      </c>
      <c r="D247" s="132">
        <v>7500</v>
      </c>
      <c r="E247" s="133"/>
      <c r="F247" s="134">
        <v>7500</v>
      </c>
    </row>
    <row r="248" spans="2:6" s="129" customFormat="1" ht="15" customHeight="1" x14ac:dyDescent="0.3">
      <c r="B248" s="130" t="s">
        <v>847</v>
      </c>
      <c r="C248" s="131" t="s">
        <v>1134</v>
      </c>
      <c r="D248" s="132">
        <v>7500</v>
      </c>
      <c r="E248" s="133"/>
      <c r="F248" s="134">
        <v>7500</v>
      </c>
    </row>
    <row r="249" spans="2:6" s="129" customFormat="1" ht="15" customHeight="1" x14ac:dyDescent="0.3">
      <c r="B249" s="130" t="s">
        <v>848</v>
      </c>
      <c r="C249" s="131" t="s">
        <v>1135</v>
      </c>
      <c r="D249" s="132">
        <v>7500</v>
      </c>
      <c r="E249" s="133"/>
      <c r="F249" s="134">
        <v>7500</v>
      </c>
    </row>
    <row r="250" spans="2:6" s="129" customFormat="1" ht="15" customHeight="1" x14ac:dyDescent="0.3">
      <c r="B250" s="130" t="s">
        <v>849</v>
      </c>
      <c r="C250" s="131" t="s">
        <v>1136</v>
      </c>
      <c r="D250" s="132">
        <v>7500</v>
      </c>
      <c r="E250" s="133"/>
      <c r="F250" s="134">
        <v>7500</v>
      </c>
    </row>
    <row r="251" spans="2:6" s="129" customFormat="1" ht="15" customHeight="1" x14ac:dyDescent="0.3">
      <c r="B251" s="130" t="s">
        <v>850</v>
      </c>
      <c r="C251" s="131" t="s">
        <v>1137</v>
      </c>
      <c r="D251" s="132">
        <v>7500</v>
      </c>
      <c r="E251" s="133"/>
      <c r="F251" s="134">
        <v>7500</v>
      </c>
    </row>
    <row r="252" spans="2:6" s="129" customFormat="1" ht="15" customHeight="1" x14ac:dyDescent="0.3">
      <c r="B252" s="130" t="s">
        <v>851</v>
      </c>
      <c r="C252" s="131" t="s">
        <v>1138</v>
      </c>
      <c r="D252" s="132">
        <v>7500</v>
      </c>
      <c r="E252" s="133"/>
      <c r="F252" s="134">
        <v>7500</v>
      </c>
    </row>
    <row r="253" spans="2:6" s="129" customFormat="1" ht="15" customHeight="1" x14ac:dyDescent="0.3">
      <c r="B253" s="130" t="s">
        <v>852</v>
      </c>
      <c r="C253" s="131" t="s">
        <v>1139</v>
      </c>
      <c r="D253" s="132">
        <v>7500</v>
      </c>
      <c r="E253" s="133"/>
      <c r="F253" s="134">
        <v>7500</v>
      </c>
    </row>
    <row r="254" spans="2:6" s="129" customFormat="1" ht="15" customHeight="1" x14ac:dyDescent="0.3">
      <c r="B254" s="130" t="s">
        <v>853</v>
      </c>
      <c r="C254" s="131" t="s">
        <v>1140</v>
      </c>
      <c r="D254" s="132">
        <v>7500</v>
      </c>
      <c r="E254" s="133"/>
      <c r="F254" s="134">
        <v>7500</v>
      </c>
    </row>
    <row r="255" spans="2:6" s="129" customFormat="1" ht="15" customHeight="1" x14ac:dyDescent="0.3">
      <c r="B255" s="130" t="s">
        <v>854</v>
      </c>
      <c r="C255" s="131" t="s">
        <v>1141</v>
      </c>
      <c r="D255" s="132">
        <v>7500</v>
      </c>
      <c r="E255" s="133"/>
      <c r="F255" s="134">
        <v>7500</v>
      </c>
    </row>
    <row r="256" spans="2:6" s="129" customFormat="1" ht="15" customHeight="1" x14ac:dyDescent="0.3">
      <c r="B256" s="130" t="s">
        <v>855</v>
      </c>
      <c r="C256" s="131" t="s">
        <v>1142</v>
      </c>
      <c r="D256" s="132">
        <v>16679</v>
      </c>
      <c r="E256" s="133"/>
      <c r="F256" s="134">
        <v>16679</v>
      </c>
    </row>
    <row r="257" spans="2:6" s="129" customFormat="1" ht="15" customHeight="1" x14ac:dyDescent="0.3">
      <c r="B257" s="130" t="s">
        <v>856</v>
      </c>
      <c r="C257" s="131" t="s">
        <v>1143</v>
      </c>
      <c r="D257" s="132">
        <v>7500</v>
      </c>
      <c r="E257" s="133"/>
      <c r="F257" s="134">
        <v>7500</v>
      </c>
    </row>
    <row r="258" spans="2:6" s="129" customFormat="1" ht="15" customHeight="1" x14ac:dyDescent="0.3">
      <c r="B258" s="130" t="s">
        <v>857</v>
      </c>
      <c r="C258" s="131" t="s">
        <v>1144</v>
      </c>
      <c r="D258" s="132">
        <v>7500</v>
      </c>
      <c r="E258" s="133"/>
      <c r="F258" s="134">
        <v>7500</v>
      </c>
    </row>
    <row r="259" spans="2:6" s="129" customFormat="1" ht="15" customHeight="1" x14ac:dyDescent="0.3">
      <c r="B259" s="130" t="s">
        <v>858</v>
      </c>
      <c r="C259" s="131" t="s">
        <v>1145</v>
      </c>
      <c r="D259" s="132">
        <v>7500</v>
      </c>
      <c r="E259" s="133"/>
      <c r="F259" s="134">
        <v>7500</v>
      </c>
    </row>
    <row r="260" spans="2:6" s="129" customFormat="1" ht="15" customHeight="1" x14ac:dyDescent="0.3">
      <c r="B260" s="130" t="s">
        <v>859</v>
      </c>
      <c r="C260" s="131" t="s">
        <v>1146</v>
      </c>
      <c r="D260" s="132">
        <v>7500</v>
      </c>
      <c r="E260" s="133"/>
      <c r="F260" s="134">
        <v>7500</v>
      </c>
    </row>
    <row r="261" spans="2:6" s="129" customFormat="1" ht="15" customHeight="1" x14ac:dyDescent="0.3">
      <c r="B261" s="130" t="s">
        <v>860</v>
      </c>
      <c r="C261" s="131" t="s">
        <v>1147</v>
      </c>
      <c r="D261" s="132">
        <v>7500</v>
      </c>
      <c r="E261" s="133"/>
      <c r="F261" s="134">
        <v>7500</v>
      </c>
    </row>
    <row r="262" spans="2:6" s="129" customFormat="1" ht="15" customHeight="1" x14ac:dyDescent="0.3">
      <c r="B262" s="130" t="s">
        <v>861</v>
      </c>
      <c r="C262" s="131" t="s">
        <v>1148</v>
      </c>
      <c r="D262" s="132">
        <v>13888</v>
      </c>
      <c r="E262" s="133"/>
      <c r="F262" s="134">
        <v>13888</v>
      </c>
    </row>
    <row r="263" spans="2:6" s="129" customFormat="1" ht="15" customHeight="1" x14ac:dyDescent="0.3">
      <c r="B263" s="130" t="s">
        <v>862</v>
      </c>
      <c r="C263" s="131" t="s">
        <v>1149</v>
      </c>
      <c r="D263" s="132">
        <v>13383</v>
      </c>
      <c r="E263" s="133"/>
      <c r="F263" s="134">
        <v>13383</v>
      </c>
    </row>
    <row r="264" spans="2:6" s="129" customFormat="1" ht="15" customHeight="1" x14ac:dyDescent="0.3">
      <c r="B264" s="130" t="s">
        <v>863</v>
      </c>
      <c r="C264" s="131" t="s">
        <v>1150</v>
      </c>
      <c r="D264" s="132">
        <v>7500</v>
      </c>
      <c r="E264" s="133"/>
      <c r="F264" s="134">
        <v>7500</v>
      </c>
    </row>
    <row r="265" spans="2:6" s="129" customFormat="1" ht="15" customHeight="1" x14ac:dyDescent="0.3">
      <c r="B265" s="130" t="s">
        <v>864</v>
      </c>
      <c r="C265" s="131" t="s">
        <v>1151</v>
      </c>
      <c r="D265" s="132">
        <v>7500</v>
      </c>
      <c r="E265" s="133"/>
      <c r="F265" s="134">
        <v>7500</v>
      </c>
    </row>
    <row r="266" spans="2:6" s="129" customFormat="1" ht="15" customHeight="1" x14ac:dyDescent="0.3">
      <c r="B266" s="130" t="s">
        <v>865</v>
      </c>
      <c r="C266" s="131" t="s">
        <v>1152</v>
      </c>
      <c r="D266" s="132">
        <v>7500</v>
      </c>
      <c r="E266" s="133"/>
      <c r="F266" s="134">
        <v>7500</v>
      </c>
    </row>
    <row r="267" spans="2:6" s="129" customFormat="1" ht="15" customHeight="1" x14ac:dyDescent="0.3">
      <c r="B267" s="130" t="s">
        <v>866</v>
      </c>
      <c r="C267" s="131" t="s">
        <v>1153</v>
      </c>
      <c r="D267" s="132">
        <v>7500</v>
      </c>
      <c r="E267" s="133"/>
      <c r="F267" s="134">
        <v>7500</v>
      </c>
    </row>
    <row r="268" spans="2:6" s="129" customFormat="1" ht="15" customHeight="1" x14ac:dyDescent="0.3">
      <c r="B268" s="130" t="s">
        <v>867</v>
      </c>
      <c r="C268" s="131" t="s">
        <v>1154</v>
      </c>
      <c r="D268" s="132">
        <v>7500</v>
      </c>
      <c r="E268" s="133"/>
      <c r="F268" s="134">
        <v>7500</v>
      </c>
    </row>
    <row r="269" spans="2:6" s="129" customFormat="1" ht="15" customHeight="1" x14ac:dyDescent="0.3">
      <c r="B269" s="130" t="s">
        <v>868</v>
      </c>
      <c r="C269" s="131" t="s">
        <v>1155</v>
      </c>
      <c r="D269" s="132">
        <v>7500</v>
      </c>
      <c r="E269" s="133"/>
      <c r="F269" s="134">
        <v>7500</v>
      </c>
    </row>
    <row r="270" spans="2:6" s="129" customFormat="1" ht="15" customHeight="1" x14ac:dyDescent="0.3">
      <c r="B270" s="130" t="s">
        <v>869</v>
      </c>
      <c r="C270" s="131" t="s">
        <v>1156</v>
      </c>
      <c r="D270" s="132">
        <v>7500</v>
      </c>
      <c r="E270" s="133"/>
      <c r="F270" s="134">
        <v>7500</v>
      </c>
    </row>
    <row r="271" spans="2:6" s="129" customFormat="1" ht="15" customHeight="1" x14ac:dyDescent="0.3">
      <c r="B271" s="130" t="s">
        <v>870</v>
      </c>
      <c r="C271" s="131" t="s">
        <v>1157</v>
      </c>
      <c r="D271" s="132">
        <v>7500</v>
      </c>
      <c r="E271" s="133"/>
      <c r="F271" s="134">
        <v>7500</v>
      </c>
    </row>
    <row r="272" spans="2:6" s="129" customFormat="1" ht="15" customHeight="1" x14ac:dyDescent="0.3">
      <c r="B272" s="130" t="s">
        <v>871</v>
      </c>
      <c r="C272" s="131" t="s">
        <v>1158</v>
      </c>
      <c r="D272" s="132">
        <v>7500</v>
      </c>
      <c r="E272" s="133"/>
      <c r="F272" s="134">
        <v>7500</v>
      </c>
    </row>
    <row r="273" spans="2:6" s="129" customFormat="1" ht="15" customHeight="1" x14ac:dyDescent="0.3">
      <c r="B273" s="130" t="s">
        <v>872</v>
      </c>
      <c r="C273" s="131" t="s">
        <v>1159</v>
      </c>
      <c r="D273" s="132">
        <v>15480</v>
      </c>
      <c r="E273" s="133"/>
      <c r="F273" s="134">
        <v>15480</v>
      </c>
    </row>
    <row r="274" spans="2:6" s="129" customFormat="1" ht="15" customHeight="1" x14ac:dyDescent="0.3">
      <c r="B274" s="130" t="s">
        <v>873</v>
      </c>
      <c r="C274" s="131" t="s">
        <v>1160</v>
      </c>
      <c r="D274" s="132">
        <v>7500</v>
      </c>
      <c r="E274" s="133"/>
      <c r="F274" s="134">
        <v>7500</v>
      </c>
    </row>
    <row r="275" spans="2:6" s="129" customFormat="1" ht="15" customHeight="1" x14ac:dyDescent="0.3">
      <c r="B275" s="130" t="s">
        <v>874</v>
      </c>
      <c r="C275" s="131" t="s">
        <v>1161</v>
      </c>
      <c r="D275" s="132">
        <v>14632</v>
      </c>
      <c r="E275" s="133"/>
      <c r="F275" s="134">
        <v>14632</v>
      </c>
    </row>
    <row r="276" spans="2:6" s="129" customFormat="1" ht="15" customHeight="1" x14ac:dyDescent="0.3">
      <c r="B276" s="130" t="s">
        <v>875</v>
      </c>
      <c r="C276" s="131" t="s">
        <v>1162</v>
      </c>
      <c r="D276" s="132">
        <v>7500</v>
      </c>
      <c r="E276" s="133"/>
      <c r="F276" s="134">
        <v>7500</v>
      </c>
    </row>
    <row r="277" spans="2:6" s="129" customFormat="1" ht="15" customHeight="1" x14ac:dyDescent="0.3">
      <c r="B277" s="130" t="s">
        <v>876</v>
      </c>
      <c r="C277" s="131" t="s">
        <v>1163</v>
      </c>
      <c r="D277" s="132">
        <v>7500</v>
      </c>
      <c r="E277" s="133"/>
      <c r="F277" s="134">
        <v>7500</v>
      </c>
    </row>
    <row r="278" spans="2:6" s="129" customFormat="1" ht="15" customHeight="1" x14ac:dyDescent="0.3">
      <c r="B278" s="130" t="s">
        <v>877</v>
      </c>
      <c r="C278" s="131" t="s">
        <v>1164</v>
      </c>
      <c r="D278" s="132">
        <v>7500</v>
      </c>
      <c r="E278" s="133"/>
      <c r="F278" s="134">
        <v>7500</v>
      </c>
    </row>
    <row r="279" spans="2:6" s="129" customFormat="1" ht="15" customHeight="1" x14ac:dyDescent="0.3">
      <c r="B279" s="130" t="s">
        <v>878</v>
      </c>
      <c r="C279" s="131" t="s">
        <v>1165</v>
      </c>
      <c r="D279" s="132">
        <v>7500</v>
      </c>
      <c r="E279" s="133"/>
      <c r="F279" s="134">
        <v>7500</v>
      </c>
    </row>
    <row r="280" spans="2:6" s="129" customFormat="1" ht="15" customHeight="1" x14ac:dyDescent="0.3">
      <c r="B280" s="130" t="s">
        <v>879</v>
      </c>
      <c r="C280" s="131" t="s">
        <v>1166</v>
      </c>
      <c r="D280" s="132">
        <v>7500</v>
      </c>
      <c r="E280" s="133"/>
      <c r="F280" s="134">
        <v>7500</v>
      </c>
    </row>
    <row r="281" spans="2:6" s="129" customFormat="1" ht="15" customHeight="1" x14ac:dyDescent="0.3">
      <c r="B281" s="130" t="s">
        <v>880</v>
      </c>
      <c r="C281" s="131" t="s">
        <v>1167</v>
      </c>
      <c r="D281" s="132">
        <v>7500</v>
      </c>
      <c r="E281" s="133"/>
      <c r="F281" s="134">
        <v>7500</v>
      </c>
    </row>
    <row r="282" spans="2:6" s="129" customFormat="1" ht="15" customHeight="1" x14ac:dyDescent="0.3">
      <c r="B282" s="130" t="s">
        <v>881</v>
      </c>
      <c r="C282" s="131" t="s">
        <v>1168</v>
      </c>
      <c r="D282" s="132">
        <v>7500</v>
      </c>
      <c r="E282" s="133"/>
      <c r="F282" s="134">
        <v>7500</v>
      </c>
    </row>
    <row r="283" spans="2:6" s="129" customFormat="1" ht="15" customHeight="1" x14ac:dyDescent="0.3">
      <c r="B283" s="130" t="s">
        <v>882</v>
      </c>
      <c r="C283" s="131" t="s">
        <v>1169</v>
      </c>
      <c r="D283" s="132">
        <v>7500</v>
      </c>
      <c r="E283" s="133"/>
      <c r="F283" s="134">
        <v>7500</v>
      </c>
    </row>
    <row r="284" spans="2:6" s="129" customFormat="1" ht="15" customHeight="1" x14ac:dyDescent="0.3">
      <c r="B284" s="130" t="s">
        <v>883</v>
      </c>
      <c r="C284" s="131" t="s">
        <v>1170</v>
      </c>
      <c r="D284" s="132">
        <v>7500</v>
      </c>
      <c r="E284" s="133"/>
      <c r="F284" s="134">
        <v>7500</v>
      </c>
    </row>
  </sheetData>
  <mergeCells count="1">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FORMATO 1 2023</vt:lpstr>
      <vt:lpstr>Hoja1</vt:lpstr>
      <vt:lpstr>'FORMATO 1 2023'!Área_de_impresión</vt:lpstr>
      <vt:lpstr>CL</vt:lpstr>
      <vt:lpstr>MI</vt:lpstr>
      <vt:lpstr>MR</vt:lpstr>
      <vt:lpstr>MT</vt:lpstr>
      <vt:lpstr>'FORMATO 1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dc:creator>
  <cp:lastModifiedBy>hp</cp:lastModifiedBy>
  <cp:lastPrinted>2019-03-13T05:56:02Z</cp:lastPrinted>
  <dcterms:created xsi:type="dcterms:W3CDTF">2017-03-20T15:58:40Z</dcterms:created>
  <dcterms:modified xsi:type="dcterms:W3CDTF">2023-02-21T16:20:26Z</dcterms:modified>
</cp:coreProperties>
</file>